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R:\Emmanuelle\Marchés publics\Fournitures adm et sco\Fournitures administratives et scolaires\"/>
    </mc:Choice>
  </mc:AlternateContent>
  <xr:revisionPtr revIDLastSave="0" documentId="10_ncr:8100000_{A7EE75C2-D361-4C13-A3B4-870B343D771B}" xr6:coauthVersionLast="34" xr6:coauthVersionMax="34" xr10:uidLastSave="{00000000-0000-0000-0000-000000000000}"/>
  <bookViews>
    <workbookView xWindow="0" yWindow="0" windowWidth="28770" windowHeight="11760" tabRatio="719" firstSheet="2" activeTab="7" xr2:uid="{00000000-000D-0000-FFFF-FFFF00000000}"/>
  </bookViews>
  <sheets>
    <sheet name="BORDEREAUX DE PRIX" sheetId="14" r:id="rId1"/>
    <sheet name="ANNEXE" sheetId="15" r:id="rId2"/>
    <sheet name="lot 1 Fourn scolaires" sheetId="12" r:id="rId3"/>
    <sheet name="lot 2 Fourn adm+classmt+plast" sheetId="11" r:id="rId4"/>
    <sheet name="lot 3 Peintures" sheetId="3" r:id="rId5"/>
    <sheet name="lot 4 Librairie sco" sheetId="17" r:id="rId6"/>
    <sheet name="lot 5 Librairie hors sco" sheetId="18" r:id="rId7"/>
    <sheet name="lot 6 Papiers" sheetId="6" r:id="rId8"/>
    <sheet name="lot 7 Enveloppes" sheetId="13" r:id="rId9"/>
    <sheet name="lot 8 Tampons Encreurs" sheetId="7" r:id="rId10"/>
  </sheets>
  <definedNames>
    <definedName name="_xlnm.Print_Titles" localSheetId="2">'lot 1 Fourn scolaires'!$4:$4</definedName>
    <definedName name="_xlnm.Print_Titles" localSheetId="3">'lot 2 Fourn adm+classmt+plast'!$4:$4</definedName>
    <definedName name="_xlnm.Print_Titles" localSheetId="4">'lot 3 Peintures'!#REF!</definedName>
    <definedName name="_xlnm.Print_Titles" localSheetId="7">'lot 6 Papiers'!$4:$4</definedName>
    <definedName name="_xlnm.Print_Titles" localSheetId="8">'lot 7 Enveloppes'!$4:$4</definedName>
    <definedName name="_xlnm.Print_Titles" localSheetId="9">'lot 8 Tampons Encreurs'!$3:$3</definedName>
    <definedName name="_xlnm.Print_Area" localSheetId="9">'lot 8 Tampons Encreurs'!$A$1:$I$13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 i="7" l="1"/>
  <c r="I3" i="6"/>
  <c r="K3" i="12" l="1"/>
  <c r="L3" i="3"/>
  <c r="J3" i="13" l="1"/>
  <c r="J18" i="11" l="1"/>
  <c r="J8" i="11"/>
  <c r="J29" i="11"/>
  <c r="J13" i="11"/>
  <c r="J10" i="11"/>
  <c r="I9" i="13" l="1"/>
  <c r="I11" i="13"/>
  <c r="I10" i="13"/>
  <c r="H10" i="6"/>
  <c r="H15" i="6"/>
  <c r="H14" i="6"/>
  <c r="H12" i="6"/>
  <c r="H8" i="6"/>
  <c r="H13" i="6"/>
  <c r="H9" i="6"/>
  <c r="H19" i="6"/>
  <c r="H7" i="6"/>
  <c r="H6" i="6"/>
</calcChain>
</file>

<file path=xl/sharedStrings.xml><?xml version="1.0" encoding="utf-8"?>
<sst xmlns="http://schemas.openxmlformats.org/spreadsheetml/2006/main" count="351" uniqueCount="280">
  <si>
    <t>N°</t>
  </si>
  <si>
    <t>LIBELLE PRODUITS AVEC CONDITIONNEMENT INDICATIF</t>
  </si>
  <si>
    <t>MARQUE</t>
  </si>
  <si>
    <t>REFERENCE DANS LA MARQUE</t>
  </si>
  <si>
    <t>CONDITIONNEMENT PROPOSE</t>
  </si>
  <si>
    <t>PRIX H.T. DU CONDITIONNEMENT</t>
  </si>
  <si>
    <t>QUANTITATIF ESTIMATIF ANNUEL</t>
  </si>
  <si>
    <t>PRIX TOTAL SELON QUANTITATIF ESTIMATIF</t>
  </si>
  <si>
    <t>PRIX HT/ PIECE</t>
  </si>
  <si>
    <t>DEPARTEMENT de la HAUTE GARONNE</t>
  </si>
  <si>
    <t>Commune de FRONTON</t>
  </si>
  <si>
    <t>BORDEREAU DES PRIX</t>
  </si>
  <si>
    <t>Procédure adaptée</t>
  </si>
  <si>
    <t>(article 28 du C.M.P.)</t>
  </si>
  <si>
    <t>Annexe au cahier des charges</t>
  </si>
  <si>
    <t>La présente page devra impérativement être signée par le candidat.</t>
  </si>
  <si>
    <t xml:space="preserve">Montant de l’offre </t>
  </si>
  <si>
    <t xml:space="preserve">Lot 1 </t>
  </si>
  <si>
    <t>Lot 2</t>
  </si>
  <si>
    <t>Lot 3</t>
  </si>
  <si>
    <t>Lot 4</t>
  </si>
  <si>
    <t>Lot 5</t>
  </si>
  <si>
    <t>Montant des frais de port</t>
  </si>
  <si>
    <t xml:space="preserve">Garanties des produits </t>
  </si>
  <si>
    <t>Le candidat,</t>
  </si>
  <si>
    <t xml:space="preserve">Prix total estimatif du lot </t>
  </si>
  <si>
    <t>Le,</t>
  </si>
  <si>
    <t>Fait à,</t>
  </si>
  <si>
    <t>ENCREUR TRODAT 6/50 BLEU</t>
  </si>
  <si>
    <t>ENCREUR TRODAT 6/53 BLEU</t>
  </si>
  <si>
    <t>TRODAT TIMBRE DATE</t>
  </si>
  <si>
    <t xml:space="preserve">TRODAT X-PRINT "TEXTE" </t>
  </si>
  <si>
    <t>PORTES TIMBRES METALLIQUES 6 PLACES</t>
  </si>
  <si>
    <t>ORIGINAL TRODAT PRINTY MULTI 12 FORMULES: FAXÉ LE / PAR E-MAIL LE / REÇU LE / RÉPONDU LE / SAISI LE / RETOURNÉ LE  / VÉRIFIÉ LE / PAYÉ LE / CONFIRMÉ LE / FACTURÉ LE / EXPÉDIÉ LE / COMPTABILISÉ LE.</t>
  </si>
  <si>
    <t>ORIGINAL TRODAT PRINTY MULTI 7 FORMULES: LUNDI / MARDI / MERCREDI / JEUDI / VENDREDI</t>
  </si>
  <si>
    <t xml:space="preserve">RAMETTE A4 80G BLANC </t>
  </si>
  <si>
    <t>PRIX HT/KG</t>
  </si>
  <si>
    <t xml:space="preserve">RAMETTE A3 80G BLANC </t>
  </si>
  <si>
    <t>RAMETTE A4 80G COULEUR PASTEL</t>
  </si>
  <si>
    <t>RAMETTE A4 80G COULEUR VIVE</t>
  </si>
  <si>
    <t>RAMETTE A4 80G COULEUR FLUORESCENTE</t>
  </si>
  <si>
    <t xml:space="preserve">RAMETTE A4 DESSIN 120G COULEUR </t>
  </si>
  <si>
    <t xml:space="preserve">RAMETTE 25X32,5cm DESSIN 120G COULEUR </t>
  </si>
  <si>
    <t>RAMETTE A4 120G COULEUR PASTEL</t>
  </si>
  <si>
    <t>RAMETTE A4 120G COULEUR VIVE</t>
  </si>
  <si>
    <t>RAMETTE A4 120G COULEUR FLUORESCENTE</t>
  </si>
  <si>
    <t xml:space="preserve"> </t>
  </si>
  <si>
    <t>RAMETTE A4 160G DESSIN A GRAINS COULEUR</t>
  </si>
  <si>
    <t>RAMETTE A4 160G DESSIN A GRAINS BLANC</t>
  </si>
  <si>
    <t xml:space="preserve">RAMETTE A4 160G BLANC </t>
  </si>
  <si>
    <t>PRIX HT/ UNITE</t>
  </si>
  <si>
    <t>MARCHE DE FOURNITURES ADMINISTRATIVES ET SCOLAIRES</t>
  </si>
  <si>
    <t>Durée limite : 4 ans</t>
  </si>
  <si>
    <t>Renouvelable : 3 fois</t>
  </si>
  <si>
    <t>Durée : 1  an</t>
  </si>
  <si>
    <t>Lot 1 – Fournitures scolaires</t>
  </si>
  <si>
    <t>A compter du : 01/10/2018</t>
  </si>
  <si>
    <t>REFERENCE</t>
  </si>
  <si>
    <t>DENOMINATION FOURNISSEUR
Préciser: autocollante/autoadhésive</t>
  </si>
  <si>
    <t>ENVELOPPES ELECTORALES 120X176cm FENETRE 40X115 IMP NOIRE AUTOADHESIVE</t>
  </si>
  <si>
    <t>ENVELOPPES LOGO QUADRICHROMIE 11X22cm 80G SANS FENETRE AUTOADHESIVE</t>
  </si>
  <si>
    <t>ENVELOPPES LOGO QUADRICHROMIE 11X22cm 80G AVEC FENETRE 100X45mm AUTOADHESIVE</t>
  </si>
  <si>
    <t>ENVELOPPES KRAFT LOGO NOIR 90G 176X250cm AUTOCOLLANTE</t>
  </si>
  <si>
    <t>ENVELOPPES SOUFFLEES KRAFT LOGO NOIR 120G 229X324cm AUTOCOLLANTE</t>
  </si>
  <si>
    <t>ENVELOPPES KRAFT LOGO NOIR 250X353cm AUTOCOLLANTE</t>
  </si>
  <si>
    <t>ENVELOPPES BULLES GOMMEES 72G 114X162cm AUTOCOLLANTE</t>
  </si>
  <si>
    <t>Année électorale : 
5 000</t>
  </si>
  <si>
    <t>Intercalaire 6 touches</t>
  </si>
  <si>
    <t>Intercalaire alphabetique az</t>
  </si>
  <si>
    <t>Protège-documents en polypropylène 20 vues couverture 3/10e pochettes 6/100e</t>
  </si>
  <si>
    <t>Protège-documents en polypropylène 60 vues couverture 3/10e pochettes 6/100e</t>
  </si>
  <si>
    <t>Protège-documents en polypropylène 100 vues couverture 3/10e pochettes 6/100e</t>
  </si>
  <si>
    <t>Protège-documents en polypropylène 120 vues couverture 3/10e pochettes 6/100e</t>
  </si>
  <si>
    <t>Classeur à levier Dos 5cm</t>
  </si>
  <si>
    <t>Classeur à levier Dos 8cm</t>
  </si>
  <si>
    <t>Classeur à levier Dos 10cm</t>
  </si>
  <si>
    <t>Module de classement 4 tiroirs</t>
  </si>
  <si>
    <t>Module de classement 5 tiroirs</t>
  </si>
  <si>
    <t>Chemises cartonnées extensibles à sangles A4</t>
  </si>
  <si>
    <t>Chemises cartonnées extensibles à clip A4</t>
  </si>
  <si>
    <t>Sous chemises 60G 22X31cm</t>
  </si>
  <si>
    <t>Chemises cartonnées 3 rabats avec élastic 22X31cm</t>
  </si>
  <si>
    <t>Chemises cartonnées sans rabat avec élastic 22X31cm</t>
  </si>
  <si>
    <t>Chemises à poches 210G 22x31cm</t>
  </si>
  <si>
    <t>Sous chemises 250G 22X31cm</t>
  </si>
  <si>
    <t>FOURNITURES DE CLASSEMENT</t>
  </si>
  <si>
    <t>REMISE PROPOSEE SUR LE LOT</t>
  </si>
  <si>
    <t>PRIX HT AVEC REMISE</t>
  </si>
  <si>
    <t>PRIX TOTAL HT SELON QUANTITATIF ESTIMATIF</t>
  </si>
  <si>
    <t xml:space="preserve">Boite à archives Dos 15cm </t>
  </si>
  <si>
    <t xml:space="preserve">Boite à archives Dos 20cm </t>
  </si>
  <si>
    <t xml:space="preserve">Boites a archives dos 10 </t>
  </si>
  <si>
    <t>Intercalaires cartonnées Maxi 24x32cm</t>
  </si>
  <si>
    <r>
      <t xml:space="preserve">Poches plastifiees perforées transparentes lisses Ouverture en haut perforees </t>
    </r>
    <r>
      <rPr>
        <b/>
        <sz val="10"/>
        <color indexed="8"/>
        <rFont val="Century Gothic"/>
        <family val="2"/>
      </rPr>
      <t>15</t>
    </r>
    <r>
      <rPr>
        <sz val="10"/>
        <color indexed="8"/>
        <rFont val="Century Gothic"/>
        <family val="2"/>
      </rPr>
      <t>/100 A4</t>
    </r>
  </si>
  <si>
    <r>
      <t xml:space="preserve">Poches plastifiees perforées transparentes lisses Ouverture en haut perforees </t>
    </r>
    <r>
      <rPr>
        <b/>
        <sz val="10"/>
        <color indexed="8"/>
        <rFont val="Century Gothic"/>
        <family val="2"/>
      </rPr>
      <t>6</t>
    </r>
    <r>
      <rPr>
        <sz val="10"/>
        <color indexed="8"/>
        <rFont val="Century Gothic"/>
        <family val="2"/>
      </rPr>
      <t>/100 A4</t>
    </r>
  </si>
  <si>
    <t>QUANTITATIF ESTIMATIF TOTAL ANNUEL</t>
  </si>
  <si>
    <t>QUANTITE SELON PAQUETAGE DE VENTE</t>
  </si>
  <si>
    <t>Lot 3 – Peintures</t>
  </si>
  <si>
    <t>ANNEXE</t>
  </si>
  <si>
    <t>LOT 6 : BPU PAPIERS</t>
  </si>
  <si>
    <t>Remise</t>
  </si>
  <si>
    <t>Lot 2 – Fournitures administratives / classement / plastification / reliure</t>
  </si>
  <si>
    <t xml:space="preserve">Lot 4 – Librairie scolaire </t>
  </si>
  <si>
    <t xml:space="preserve">Lot 6 – Papiers </t>
  </si>
  <si>
    <t xml:space="preserve">Lot 7 – Enveloppes </t>
  </si>
  <si>
    <t>Lot 8 – Tampons et encreurs</t>
  </si>
  <si>
    <t>FOURNITURES DE PLASTIFICATION ET DE RELIURE</t>
  </si>
  <si>
    <t>Pochettes de plastification A4 75 Microns</t>
  </si>
  <si>
    <t>Pochettes de plastification A3 125 Microns</t>
  </si>
  <si>
    <t>Pochettes de plastification A3 75 Microns</t>
  </si>
  <si>
    <t>Index (Onglets) adhésifs double face permanent 40X12mm</t>
  </si>
  <si>
    <t>Peignes anneaux plastiques 8mm</t>
  </si>
  <si>
    <t>Peignes anneaux plastiques 10mm</t>
  </si>
  <si>
    <t>Peignes anneaux plastiques 12mm</t>
  </si>
  <si>
    <t>Peignes anneaux plastiques 14mm</t>
  </si>
  <si>
    <t>Peignes anneaux plastiques 16mm</t>
  </si>
  <si>
    <t>Peignes anneaux plastiques 19mm</t>
  </si>
  <si>
    <t>Peignes anneaux plastiques 22mm</t>
  </si>
  <si>
    <t>Peignes anneaux plastiques 25mm</t>
  </si>
  <si>
    <t>Peignes anneaux plastiques 28mm</t>
  </si>
  <si>
    <t>Peignes anneaux plastiques 32mm</t>
  </si>
  <si>
    <t>Peignes anneaux plastiques 35mm</t>
  </si>
  <si>
    <t>Peignes anneaux plastiques 38mm</t>
  </si>
  <si>
    <t>Peignes anneaux plastiques 45mm</t>
  </si>
  <si>
    <t>Peignes anneaux plastiques 51mm</t>
  </si>
  <si>
    <t>Perforelieur électrique peignes plastiques - perforés minimum 20 feuilles - relie minimum 500 pages</t>
  </si>
  <si>
    <t xml:space="preserve">
Signature du Candidat :
et tampon</t>
  </si>
  <si>
    <r>
      <rPr>
        <b/>
        <u/>
        <sz val="20"/>
        <color rgb="FFD7D7E5"/>
        <rFont val="Century Gothic"/>
        <family val="2"/>
      </rPr>
      <t xml:space="preserve">LOT 4 </t>
    </r>
    <r>
      <rPr>
        <b/>
        <sz val="20"/>
        <color rgb="FFD7D7E5"/>
        <rFont val="Century Gothic"/>
        <family val="2"/>
      </rPr>
      <t xml:space="preserve">: REMISE </t>
    </r>
    <r>
      <rPr>
        <b/>
        <u/>
        <sz val="20"/>
        <color rgb="FFD7D7E5"/>
        <rFont val="Century Gothic"/>
        <family val="2"/>
      </rPr>
      <t>LIBRAIRIE SCOLAIRE</t>
    </r>
  </si>
  <si>
    <r>
      <rPr>
        <b/>
        <u/>
        <sz val="20"/>
        <color rgb="FFD7D7E5"/>
        <rFont val="Century Gothic"/>
        <family val="2"/>
      </rPr>
      <t xml:space="preserve">LOT 5 </t>
    </r>
    <r>
      <rPr>
        <b/>
        <sz val="20"/>
        <color rgb="FFD7D7E5"/>
        <rFont val="Century Gothic"/>
        <family val="2"/>
      </rPr>
      <t xml:space="preserve">: REMISE </t>
    </r>
    <r>
      <rPr>
        <b/>
        <u/>
        <sz val="20"/>
        <color rgb="FFD7D7E5"/>
        <rFont val="Century Gothic"/>
        <family val="2"/>
      </rPr>
      <t>LIBRAIRIE HORS SCOLAIRE</t>
    </r>
  </si>
  <si>
    <t>Les candidats ont  l’obligation d’utiliser ce document.</t>
  </si>
  <si>
    <r>
      <rPr>
        <b/>
        <u/>
        <sz val="20"/>
        <color rgb="FFD7D7E5"/>
        <rFont val="Century Gothic"/>
        <family val="2"/>
      </rPr>
      <t>LOT 8</t>
    </r>
    <r>
      <rPr>
        <b/>
        <sz val="20"/>
        <color rgb="FFD7D7E5"/>
        <rFont val="Century Gothic"/>
        <family val="2"/>
      </rPr>
      <t xml:space="preserve"> : BPU </t>
    </r>
    <r>
      <rPr>
        <b/>
        <u/>
        <sz val="20"/>
        <color rgb="FFD7D7E5"/>
        <rFont val="Century Gothic"/>
        <family val="2"/>
      </rPr>
      <t>TAMPONS ET ENCREURS</t>
    </r>
  </si>
  <si>
    <t>LOT 7 : BPU ENVELOPPES</t>
  </si>
  <si>
    <t>BLANC</t>
  </si>
  <si>
    <t>COULEUR</t>
  </si>
  <si>
    <t>Ardoise blanche 19x26cm 1 face unie et 1 face quadrillée</t>
  </si>
  <si>
    <t>Bloc notes 100 feuilles 10,5x14,8cm 60g Réglure 5x5</t>
  </si>
  <si>
    <t>Boîte de rangement 42,2x30,7x7,8cm</t>
  </si>
  <si>
    <t>Cahier neutre piqûre 96 pages seyes 17x22cm Couverture polypropylène</t>
  </si>
  <si>
    <t>Cahier polypropylène uni 24x32cm 96 pages</t>
  </si>
  <si>
    <t>Calculatrice de poche</t>
  </si>
  <si>
    <t>Chemise à 3 rabats 24x32 + élastic</t>
  </si>
  <si>
    <t>Ciseau pédagogique droitier 13cm</t>
  </si>
  <si>
    <t>Classeur à levier polypro 21x29,7cm Dos 8cm</t>
  </si>
  <si>
    <t>Classeur souple à 4 petits anneaux 21x29,7cm Dos 2cm Polypropylène</t>
  </si>
  <si>
    <t>Double décimètre plastique transparent</t>
  </si>
  <si>
    <t>Equerre cristal 60 degrés 15cm</t>
  </si>
  <si>
    <t>Feuille de papier affiche blanc 60x80cm 80g</t>
  </si>
  <si>
    <t>Pinceau mousse 25mm</t>
  </si>
  <si>
    <t>Pinceau mousse 75mm</t>
  </si>
  <si>
    <t>Protège-documents en polypropylène 20 vues noir couverture 3/10e pochettes 6/100e</t>
  </si>
  <si>
    <t>Registre d'appels journaliers Feuilles prédécoupées Extrablanc 90g</t>
  </si>
  <si>
    <t>Registre d'appels journaliers Noms à recopier Extrablanc 90g</t>
  </si>
  <si>
    <t>Stylo plume iridium</t>
  </si>
  <si>
    <t>Autres modalités de livraison</t>
  </si>
  <si>
    <t>Délai de livraison
"normal"</t>
  </si>
  <si>
    <t>Délai de livraison
"urgent"</t>
  </si>
  <si>
    <t>Délai d’approvisionnement maximal pour des fournitures Hors marché / Hors catalogues</t>
  </si>
  <si>
    <t>Transporteur(s), lieu plateforme</t>
  </si>
  <si>
    <t>Le choix des produits</t>
  </si>
  <si>
    <t>La qualité des produits</t>
  </si>
  <si>
    <t>Fréquence</t>
  </si>
  <si>
    <t>Diversité des offres et des produits</t>
  </si>
  <si>
    <t>Remise supplémentaire</t>
  </si>
  <si>
    <t>Autres modalités</t>
  </si>
  <si>
    <t>La gestion des commandes :</t>
  </si>
  <si>
    <t>L'utilisation de l'outil internet
(accès personnalisé pour chaque enseignant)</t>
  </si>
  <si>
    <t>La gestion des reliquats</t>
  </si>
  <si>
    <t>Produits hors catalogues</t>
  </si>
  <si>
    <t>Par lot ? Par commande ? Par classe ?</t>
  </si>
  <si>
    <t>Dématérialisée (envoi par chorus, par mail, téléchargeable?....)</t>
  </si>
  <si>
    <t>Mail, téléphonique, plateforme ou correspondant ?</t>
  </si>
  <si>
    <t>Horaires ?</t>
  </si>
  <si>
    <t>FOURNITURES ADMINISTRATIVES</t>
  </si>
  <si>
    <t>Le candidat indiquera clairement sur ce cadre les réponses qu'il apporte aux rubriques énumérées ci-dessous</t>
  </si>
  <si>
    <t>Lot 6</t>
  </si>
  <si>
    <t>Lot 7</t>
  </si>
  <si>
    <t>Lot 8</t>
  </si>
  <si>
    <t>Renseigner la remise proposée sur l’ensemble des produits du catalogue (Hors marché si BPU)</t>
  </si>
  <si>
    <t>Renseigner les modalités de livraison</t>
  </si>
  <si>
    <t>Descriptif des offres ponctuelles (fréquence, diversité, remise supplémentaire..) :</t>
  </si>
  <si>
    <t>Facturation :</t>
  </si>
  <si>
    <t>Assistance :</t>
  </si>
  <si>
    <t>Modalités d'échanges :</t>
  </si>
  <si>
    <t>Les références du candidat :</t>
  </si>
  <si>
    <t>La capacité de l'entreprise à répondre à plusieurs lots :</t>
  </si>
  <si>
    <t>Le descriptif rapide de l'entreprise sur sa capacité à répondre à l'offre :</t>
  </si>
  <si>
    <t>Décriptif global de la qualité et de l'usage spécifique des produits :</t>
  </si>
  <si>
    <t>Un correspondant personnel  :</t>
  </si>
  <si>
    <t>Délai de renvoi en cas d'échange :</t>
  </si>
  <si>
    <t>Gestion des produits défectueux :</t>
  </si>
  <si>
    <t>Produit ne correspond pas, conditions d'échange :</t>
  </si>
  <si>
    <t>Produit défectueux, conditions du retour :</t>
  </si>
  <si>
    <t>Délai de renvoi en cas  de retour, frais, avoirs, délais..)</t>
  </si>
  <si>
    <t>Sans frais? Avoir? Remboursement ou remplacement?</t>
  </si>
  <si>
    <t>Crayons à porte-mines papier 0,5mm</t>
  </si>
  <si>
    <t>Agrafes 19-1/4 6mm</t>
  </si>
  <si>
    <t>Agrafes 26/6</t>
  </si>
  <si>
    <t>Marqueur permanent ogive noir</t>
  </si>
  <si>
    <t>Taille-crayons métal 2 usages</t>
  </si>
  <si>
    <t>Blocs repositionnables autocollants 76x76mm</t>
  </si>
  <si>
    <t>Blocs repositionnables autocollants 76x127mm</t>
  </si>
  <si>
    <t>Blocs repositionnables autocollants 31x51mm</t>
  </si>
  <si>
    <t>Cahier 70g 17x22cm 180 pages Couverture polypropylène</t>
  </si>
  <si>
    <t>Cahier 70g 21x29,7cm 96 pages Couverture polypropylène</t>
  </si>
  <si>
    <t>BPU + remise produits du catalogue hors BPU (=hors marché)</t>
  </si>
  <si>
    <t xml:space="preserve">Lot 5 – Librairie hors scolaire </t>
  </si>
  <si>
    <r>
      <t>Produits développement durable</t>
    </r>
    <r>
      <rPr>
        <b/>
        <i/>
        <sz val="7"/>
        <color rgb="FFFF0000"/>
        <rFont val="Century Gothic"/>
        <family val="2"/>
      </rPr>
      <t>*</t>
    </r>
  </si>
  <si>
    <r>
      <rPr>
        <b/>
        <sz val="7"/>
        <color rgb="FFFF0000"/>
        <rFont val="Century Gothic"/>
        <family val="2"/>
      </rPr>
      <t>*</t>
    </r>
    <r>
      <rPr>
        <sz val="7"/>
        <color theme="1"/>
        <rFont val="Century Gothic"/>
        <family val="2"/>
      </rPr>
      <t>Contribution</t>
    </r>
    <r>
      <rPr>
        <sz val="7"/>
        <color rgb="FF000000"/>
        <rFont val="Century Gothic"/>
        <family val="2"/>
      </rPr>
      <t xml:space="preserve"> de l’entreprise en matière de développement durable : Le candidat peut également présenter les labels ou certificats correspondants. Etude de l’étendue et la diversité des produits respectueux de l’environnement particulièrement dans </t>
    </r>
    <r>
      <rPr>
        <b/>
        <sz val="7"/>
        <color rgb="FF000000"/>
        <rFont val="Century Gothic"/>
        <family val="2"/>
      </rPr>
      <t>le lot Peinture</t>
    </r>
    <r>
      <rPr>
        <sz val="7"/>
        <color rgb="FF000000"/>
        <rFont val="Century Gothic"/>
        <family val="2"/>
      </rPr>
      <t xml:space="preserve">.  </t>
    </r>
  </si>
  <si>
    <r>
      <t xml:space="preserve">Les propositions tarifaires sont à remplir directement </t>
    </r>
    <r>
      <rPr>
        <b/>
        <sz val="7"/>
        <color rgb="FFFF0000"/>
        <rFont val="Century Gothic"/>
        <family val="2"/>
      </rPr>
      <t>au format Excel</t>
    </r>
    <r>
      <rPr>
        <b/>
        <sz val="7"/>
        <rFont val="Century Gothic"/>
        <family val="2"/>
      </rPr>
      <t xml:space="preserve"> :</t>
    </r>
    <r>
      <rPr>
        <b/>
        <sz val="7"/>
        <color rgb="FFFF0000"/>
        <rFont val="Century Gothic"/>
        <family val="2"/>
      </rPr>
      <t xml:space="preserve"> </t>
    </r>
    <r>
      <rPr>
        <sz val="7"/>
        <color theme="1"/>
        <rFont val="Century Gothic"/>
        <family val="2"/>
      </rPr>
      <t xml:space="preserve">
dans les paniers types des lots 1 - Fournitures scolaires et 2 - Fournitures administratives ;
dans la fiche "Remise" des lots 3 - Peintures ; 4 - Librairie scolaire et 5 - Librairie hors scolaire ;
dans le bordereaux de prix des lots 6 - Papiers ; 7 - Enveloppes - 8 - Tampons et encreurs. 
</t>
    </r>
    <r>
      <rPr>
        <b/>
        <sz val="7"/>
        <color theme="1"/>
        <rFont val="Century Gothic"/>
        <family val="2"/>
      </rPr>
      <t xml:space="preserve">
Seules seront analysées les offres dont le bordereau de prix au format Excel sera complété.</t>
    </r>
  </si>
  <si>
    <t xml:space="preserve">BPU
+ 
remise </t>
  </si>
  <si>
    <t xml:space="preserve">Prix total  </t>
  </si>
  <si>
    <t>Remise accordée Hors marché</t>
  </si>
  <si>
    <t>Flacon 1L de gouache - couleurs assorties</t>
  </si>
  <si>
    <t>Flacon 250ml de gel - couleurs paillettées</t>
  </si>
  <si>
    <t>Flacon 500ml de gel - couleurs paillettées</t>
  </si>
  <si>
    <t>Flacon 500ml de gel - argent/or pailleté</t>
  </si>
  <si>
    <t>Flacon 250ml de gouache - couleurs fluos</t>
  </si>
  <si>
    <t>Flacon 250ml de gouache - couleurs nacrées</t>
  </si>
  <si>
    <t>Flacon 250ml de gouache - argent/cuivre/bronze/or</t>
  </si>
  <si>
    <t>Flacon 500 ml de gouache -couleurs assorties</t>
  </si>
  <si>
    <t>Flacon 500 ml de peinture acrylique - argent/or</t>
  </si>
  <si>
    <t>Flacon 500 ml de peinture acrylique - blanc</t>
  </si>
  <si>
    <t>Flacon 500 ml de peinture acrylique - couleurs classiques</t>
  </si>
  <si>
    <t>Flacon 500 ml de peinture acrylique - couleurs vitaminées</t>
  </si>
  <si>
    <t>Remise accordée hors marché</t>
  </si>
  <si>
    <t>Prix total</t>
  </si>
  <si>
    <r>
      <rPr>
        <b/>
        <u/>
        <sz val="20"/>
        <color rgb="FFD7D7E5"/>
        <rFont val="Century Gothic"/>
        <family val="2"/>
      </rPr>
      <t>LOT 2</t>
    </r>
    <r>
      <rPr>
        <b/>
        <sz val="20"/>
        <color rgb="FFD7D7E5"/>
        <rFont val="Century Gothic"/>
        <family val="2"/>
      </rPr>
      <t xml:space="preserve"> : BPU ET REMISE </t>
    </r>
    <r>
      <rPr>
        <b/>
        <u/>
        <sz val="20"/>
        <color rgb="FFD7D7E5"/>
        <rFont val="Century Gothic"/>
        <family val="2"/>
      </rPr>
      <t>FOURNITURES ADMINISTRATIVES / CLASSEMENT / PLASTIFICATION / RELIURE</t>
    </r>
  </si>
  <si>
    <t>QUANTITATIF TOTAL ANNUEL</t>
  </si>
  <si>
    <t>PRIX TOTAL HT SELON QUANTITATIF</t>
  </si>
  <si>
    <t>TAMPON A EMPREINTES MARIANNE</t>
  </si>
  <si>
    <t>TAMPON A EMPREINTES 49/13 5 LIGNES</t>
  </si>
  <si>
    <t>TAMPON A EMPREINTES 49/12 4 LIGNES</t>
  </si>
  <si>
    <t>PRIX HT/UNITE</t>
  </si>
  <si>
    <r>
      <t xml:space="preserve"> Un échantillon de certains produits pourra être demandé dans le cadre de l'analyse des produits.
</t>
    </r>
    <r>
      <rPr>
        <b/>
        <sz val="10"/>
        <color rgb="FFFF0000"/>
        <rFont val="Century Gothic"/>
        <family val="2"/>
      </rPr>
      <t xml:space="preserve">
Les candidats ont  l’obligation d’utiliser ce document.</t>
    </r>
  </si>
  <si>
    <t xml:space="preserve"> - Le candidat renseigne la remise accordée sur les fournitures de peintures hors marché.
 - Ce document doit permettre de recenser les informations suivantes: le bordereau des prix unitaires et le pourcentage de la remise accordée hors marché.
 - Les nombres renseignés dans la colonne "Quantité total annuel" correspondent au nombre total de produits désignés, sans prendre en compte quelconque paquetage de vente. Le candidat renseigne son paquetage de vente, et peut librement renseigner la colonne "Quantité selon paquetage de vente' tant que le total des produits demandés dans la colonne suivante est respecté. S'il ne peut pas l'être, la quantité immmédiatement supérieure est renseignée.
 - Les produits "sans marque" sont librement choisis par le candidat. La qualité doit être "de moyenne à supérieure" conformément au cahier des charges. Un échantillon de certains produits pourra être demandé dans le cadre de l'analyse des produits.</t>
  </si>
  <si>
    <t>Feuillets mobiles 21x29,7 cm Seyes 90g blanc</t>
  </si>
  <si>
    <t xml:space="preserve">Pastilles de gouache 30mm </t>
  </si>
  <si>
    <t>Planches de gommettes rondes en 3 diamètres assortis : 12, 15 et 18 mm</t>
  </si>
  <si>
    <t>Pochettes perforées A4 Aspect lisse Epaisseur 55 microns</t>
  </si>
  <si>
    <r>
      <rPr>
        <b/>
        <u/>
        <sz val="20"/>
        <color rgb="FFD7D7E5"/>
        <rFont val="Century Gothic"/>
        <family val="2"/>
      </rPr>
      <t>LOT 1</t>
    </r>
    <r>
      <rPr>
        <b/>
        <sz val="20"/>
        <color rgb="FFD7D7E5"/>
        <rFont val="Century Gothic"/>
        <family val="2"/>
      </rPr>
      <t xml:space="preserve"> : BPU ET REMISE </t>
    </r>
    <r>
      <rPr>
        <b/>
        <u/>
        <sz val="20"/>
        <color rgb="FFD7D7E5"/>
        <rFont val="Century Gothic"/>
        <family val="2"/>
      </rPr>
      <t>FOURNITURES SCOLAIRES</t>
    </r>
  </si>
  <si>
    <r>
      <t xml:space="preserve">Les candidats ont  l’obligation d’utiliser ce document.
</t>
    </r>
    <r>
      <rPr>
        <sz val="10"/>
        <rFont val="Century Gothic"/>
        <family val="2"/>
      </rPr>
      <t>Commande environ un total de 800 livres par an.</t>
    </r>
  </si>
  <si>
    <t>Bandes métalliques adhésives 3x50cm 1 face adhésive 1 face métallique Acier plastifié blanc</t>
  </si>
  <si>
    <r>
      <rPr>
        <b/>
        <u/>
        <sz val="20"/>
        <color rgb="FFD7D7E5"/>
        <rFont val="Century Gothic"/>
        <family val="2"/>
      </rPr>
      <t>LOT 3</t>
    </r>
    <r>
      <rPr>
        <b/>
        <sz val="20"/>
        <color rgb="FFD7D7E5"/>
        <rFont val="Century Gothic"/>
        <family val="2"/>
      </rPr>
      <t xml:space="preserve"> : BPU PEINTURES</t>
    </r>
  </si>
  <si>
    <t xml:space="preserve"> - Les nombres renseignés dans la colonne "Quantité estimatif annuel" correspondent au nombre total de produits désignés, sans prendre en compte quelconque paquetage de vente. Le candidat renseigne son paquetage de vente, et peut librement renseigner la colonne "Quantité selon paquetage de vente' tant que le total des produits demandés dans la colonne suivante est respecté. S'il ne peut pas l'être, la quantité immmédiatement supérieure est renseignée.
 - Les produits "sans marque" sont librement choisis par le candidat. La qualité doit être "de moyenne à supérieure" conformément au cahier des charges. Un échantillon de certains produits pourra être demandé dans le cadre de l'analyse des produits.</t>
  </si>
  <si>
    <r>
      <t xml:space="preserve"> - Le candidat renseigne la remise accordée sur les fournitures scolaires hors marché.
 - Ce document doit permettre de recenser les informations suivantes: le bordereau des prix unitaires et le pourcentage de la remise accordée hors marché.
 - Les nombres renseignés dans la colonne "Quantité total annuel" correspondent au nombre total de produits désignés, sans prendre en compte quelconque paquetage de vente. Le candidat renseigne son paquetage de vente, et peut librement renseigner la colonne "Quantité selon paquetage de vente' tant que le total des produits demandés dans la colonne suivante est respecté. S'il ne peut pas l'être, la quantité immmédiatement supérieure est renseignée.
 - Les produits "sans marque" sont librement choisis par le candidat. La qualité doit être "de moyenne à supérieure" conformément au cahier des charges. Un échantillon de certains produits pourra être demandé dans le cadre de l'analyse des produits.
 - Si le produit chiffrédans le BPU correspond au produit dénommé "de type..." alors ne pas remplir la colonne grisée n°4;
</t>
    </r>
    <r>
      <rPr>
        <b/>
        <sz val="10"/>
        <color rgb="FFFF0000"/>
        <rFont val="Century Gothic"/>
        <family val="2"/>
      </rPr>
      <t xml:space="preserve"> - Si le produit chiffré dans le BPU correspond à un produit "équivalent" au produit cité "de type..." alors le préciser dans la colonne grisée n°4.</t>
    </r>
  </si>
  <si>
    <t>Bâton de colle blanche de type Uhu ou équivalent petit modèle 8,2g</t>
  </si>
  <si>
    <t>Crayons de couleur triangulaires géants de type Lyra triple one ou équivalent</t>
  </si>
  <si>
    <t>Crayons plastique de type Bic Kids Plastidecor  ou équivalent, rond Couleurs assorties longueur 12cm</t>
  </si>
  <si>
    <t>Feutre de type bic vellada plastique pointe biseau bleu ou équivalent</t>
  </si>
  <si>
    <t>Feutre de type bic vellada plastique pointe ogive 1,5mm medium bleu ou équivalent</t>
  </si>
  <si>
    <t>Feutre de type bic vellada plastique pointe ogive bleu ou équivalent</t>
  </si>
  <si>
    <t>Flacon de colle de type Pentel Roll'n glue 55ml ou équivalent</t>
  </si>
  <si>
    <t>Pastels à l'huile de type Pentel ou équivalent, 8mm Couleurs assorties</t>
  </si>
  <si>
    <t>Pastilles de pâte adhésive de type Patafix ou équivalent, 14cm</t>
  </si>
  <si>
    <t>Roller de correction de type Tippex ou équivalent, 5mm x 6m</t>
  </si>
  <si>
    <t>Stylo bille de type bic cristal ou équivalent, pointe moyenne bleu</t>
  </si>
  <si>
    <t>Stylo marqueur effacable à sec pour tableaux blancs pointe biseau encre couleurs assorties de type Bic Velleda ou équivalent</t>
  </si>
  <si>
    <t>Stylo de type Pilot Roller V Ball 0,5 ou équivalent, Couleur Rouge</t>
  </si>
  <si>
    <t>Stylo de type Pilot V5 ou équivalent, Pointe fine Rouge</t>
  </si>
  <si>
    <t>Dans cases grisées: Préciser:
"équivalent" si le cas</t>
  </si>
  <si>
    <t xml:space="preserve">Cahiers d'écriture polypropylène 17x22cm 60 pages seyes </t>
  </si>
  <si>
    <t xml:space="preserve">Cahiers d'écriture polypropylène 21x29,7cm 96 pages seyes </t>
  </si>
  <si>
    <t>Agrafeuse de type BOSTITCH P3 SP19-1/4 ou équivalent</t>
  </si>
  <si>
    <t>Suligneur de type STABILO Illuminator ou équivalent (couleur au choix jaune bleu rose vert)</t>
  </si>
  <si>
    <t xml:space="preserve">Stylo feutre pointe fine 0,4mm baguée métal encre noire corps plastique de type PILOT ou équivalent </t>
  </si>
  <si>
    <t>Stylo feutre pointe fine 0,4mm baguée métal encre bleue corps plastique de type PILOT ou équivalent</t>
  </si>
  <si>
    <t>Stylo bille de type BIC cristal noir ou équivalent</t>
  </si>
  <si>
    <t>Stylo bille de type BIC cristal bleu ou équivalent</t>
  </si>
  <si>
    <t>Ruban adhésif invisible 19mmx33m Boîte individuelle de type SCOTCH ou équivalent</t>
  </si>
  <si>
    <t>Ruban adhésif double face 12mmx6m, sur dévidoir de type SCOTCH ou équivalent</t>
  </si>
  <si>
    <t>Mini roller de correction jetable sans solvant correction à sec 5 mm x 5 m de type TIPPEX  ou équivalent</t>
  </si>
  <si>
    <t>Crayon de papier graphite tête coupée mine de type HB ou équivalent</t>
  </si>
  <si>
    <t>Colle stic de type UHU 8,2G ou équivalent</t>
  </si>
  <si>
    <t xml:space="preserve">Cahier spirale notebook 80g 21x32 cm règlure 5x5 160 pages perforées de type OXFORD ou équivalent </t>
  </si>
  <si>
    <t>Bloc bureau 60 grammes format 21x29,7 cm agrafé règlure 5x5 de type HAMELIN ou équivalent</t>
  </si>
  <si>
    <t>Arrache-agrafes métal de type MAPED ou équivalent</t>
  </si>
  <si>
    <r>
      <t xml:space="preserve"> - Le candidat renseigne la remise accordée sur les fournitures administratives hors marché.
 - Ce document doit permettre de recenser les informations suivantes: le bordereau des prix unitaires et le pourcentage de la remise accordée hors marché.
 - Les nombres renseignés dans la colonne "Quantité total annuel" correspondent au nombre total de produits désignés, sans prendre en compte quelconque paquetage de vente. Le candidat renseigne son paquetage de vente, et peut librement renseigner la colonne "Quantité selon paquetage de vente' tant que le total des produits demandés dans la colonne suivante est respecté. S'il ne peut pas l'être, la quantité immmédiatement supérieure est renseignée.
 - Les produits "sans marque" sont librement choisis par le candidat. La qualité doit être "de moyenne à supérieure" conformément au cahier des charges. Un échantillon de certains produits pourra être demandé dans le cadre de l'analyse des produits.
 - Si le produit chiffrédans le BPU correspond au produit dénommé "de type..." alors ne pas remplir la colonne grisée n°4;
</t>
    </r>
    <r>
      <rPr>
        <b/>
        <sz val="10"/>
        <color rgb="FFFF0000"/>
        <rFont val="Century Gothic"/>
        <family val="2"/>
      </rPr>
      <t xml:space="preserve"> - Si le produit chiffré dans le BPU correspond à un produit "équivalent" au produit cité "de type..." alors le préciser dans la colonne grisée n°4.</t>
    </r>
  </si>
  <si>
    <t>Flacon 150ml  de type Pébéo Prima Color ou équivalent (le préciser) - couleurs assorties</t>
  </si>
  <si>
    <t>Pastilles de gouache de type Pébéo ou équivalent (le préciser)</t>
  </si>
  <si>
    <t>Flacon 1L de gouache de type Giotto ou équivalent (le préciser) - couleurs assorties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</si>
</sst>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36" x14ac:knownFonts="1">
    <font>
      <sz val="11"/>
      <color theme="1"/>
      <name val="Calibri"/>
      <family val="2"/>
      <scheme val="minor"/>
    </font>
    <font>
      <b/>
      <sz val="11"/>
      <color theme="1"/>
      <name val="Century Gothic"/>
      <family val="2"/>
    </font>
    <font>
      <sz val="11"/>
      <color theme="1"/>
      <name val="Century Gothic"/>
      <family val="2"/>
    </font>
    <font>
      <b/>
      <sz val="11"/>
      <name val="Century Gothic"/>
      <family val="2"/>
    </font>
    <font>
      <b/>
      <sz val="10"/>
      <name val="Century Gothic"/>
      <family val="2"/>
    </font>
    <font>
      <sz val="10"/>
      <color theme="1"/>
      <name val="Century Gothic"/>
      <family val="2"/>
    </font>
    <font>
      <sz val="10"/>
      <color rgb="FF000000"/>
      <name val="Century Gothic"/>
      <family val="2"/>
    </font>
    <font>
      <sz val="11"/>
      <color theme="1"/>
      <name val="Calibri"/>
      <family val="2"/>
      <scheme val="minor"/>
    </font>
    <font>
      <b/>
      <sz val="14"/>
      <color theme="1"/>
      <name val="Century Gothic"/>
      <family val="2"/>
    </font>
    <font>
      <sz val="12"/>
      <color theme="1"/>
      <name val="Century Gothic"/>
      <family val="2"/>
    </font>
    <font>
      <b/>
      <sz val="10"/>
      <color rgb="FFFF0000"/>
      <name val="Century Gothic"/>
      <family val="2"/>
    </font>
    <font>
      <b/>
      <sz val="16"/>
      <color rgb="FF000000"/>
      <name val="Century Gothic"/>
      <family val="2"/>
    </font>
    <font>
      <b/>
      <sz val="15"/>
      <color theme="1"/>
      <name val="Century Gothic"/>
      <family val="2"/>
    </font>
    <font>
      <sz val="10"/>
      <color indexed="8"/>
      <name val="Century Gothic"/>
      <family val="2"/>
    </font>
    <font>
      <b/>
      <sz val="10"/>
      <color indexed="8"/>
      <name val="Century Gothic"/>
      <family val="2"/>
    </font>
    <font>
      <b/>
      <u/>
      <sz val="18"/>
      <color rgb="FFD7D7E5"/>
      <name val="Century Gothic"/>
      <family val="2"/>
    </font>
    <font>
      <b/>
      <sz val="15"/>
      <color rgb="FFD7D7E5"/>
      <name val="Century Gothic"/>
      <family val="2"/>
    </font>
    <font>
      <b/>
      <u/>
      <sz val="20"/>
      <color rgb="FFD7D7E5"/>
      <name val="Century Gothic"/>
      <family val="2"/>
    </font>
    <font>
      <b/>
      <sz val="20"/>
      <color rgb="FFD7D7E5"/>
      <name val="Century Gothic"/>
      <family val="2"/>
    </font>
    <font>
      <b/>
      <sz val="12"/>
      <color rgb="FFD7D7E5"/>
      <name val="Century Gothic"/>
      <family val="2"/>
    </font>
    <font>
      <b/>
      <u/>
      <sz val="15"/>
      <color rgb="FFD7D7E5"/>
      <name val="Century Gothic"/>
      <family val="2"/>
    </font>
    <font>
      <i/>
      <sz val="10"/>
      <color theme="1"/>
      <name val="Century Gothic"/>
      <family val="2"/>
    </font>
    <font>
      <sz val="10"/>
      <color theme="1"/>
      <name val="Calibri"/>
      <family val="2"/>
      <scheme val="minor"/>
    </font>
    <font>
      <b/>
      <i/>
      <sz val="9"/>
      <color theme="1"/>
      <name val="Century Gothic"/>
      <family val="2"/>
    </font>
    <font>
      <i/>
      <sz val="9"/>
      <color theme="1"/>
      <name val="Century Gothic"/>
      <family val="2"/>
    </font>
    <font>
      <sz val="9"/>
      <color theme="1"/>
      <name val="Century Gothic"/>
      <family val="2"/>
    </font>
    <font>
      <sz val="9"/>
      <color rgb="FF000000"/>
      <name val="Century Gothic"/>
      <family val="2"/>
    </font>
    <font>
      <b/>
      <sz val="7"/>
      <color theme="1"/>
      <name val="Century Gothic"/>
      <family val="2"/>
    </font>
    <font>
      <sz val="7"/>
      <color theme="1"/>
      <name val="Century Gothic"/>
      <family val="2"/>
    </font>
    <font>
      <b/>
      <sz val="7"/>
      <color rgb="FFFF0000"/>
      <name val="Century Gothic"/>
      <family val="2"/>
    </font>
    <font>
      <sz val="7"/>
      <color rgb="FF000000"/>
      <name val="Century Gothic"/>
      <family val="2"/>
    </font>
    <font>
      <i/>
      <sz val="7"/>
      <color theme="1"/>
      <name val="Century Gothic"/>
      <family val="2"/>
    </font>
    <font>
      <b/>
      <i/>
      <sz val="7"/>
      <color rgb="FFFF0000"/>
      <name val="Century Gothic"/>
      <family val="2"/>
    </font>
    <font>
      <b/>
      <sz val="7"/>
      <color rgb="FF000000"/>
      <name val="Century Gothic"/>
      <family val="2"/>
    </font>
    <font>
      <b/>
      <sz val="7"/>
      <name val="Century Gothic"/>
      <family val="2"/>
    </font>
    <font>
      <sz val="10"/>
      <name val="Century Gothic"/>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6" tint="-0.249977111117893"/>
        <bgColor indexed="64"/>
      </patternFill>
    </fill>
    <fill>
      <patternFill patternType="solid">
        <fgColor rgb="FFD7D7E5"/>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medium">
        <color indexed="64"/>
      </left>
      <right style="thin">
        <color indexed="64"/>
      </right>
      <top style="thin">
        <color indexed="64"/>
      </top>
      <bottom/>
      <diagonal/>
    </border>
    <border>
      <left style="hair">
        <color indexed="64"/>
      </left>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style="hair">
        <color auto="1"/>
      </right>
      <top/>
      <bottom/>
      <diagonal/>
    </border>
    <border>
      <left style="hair">
        <color auto="1"/>
      </left>
      <right style="hair">
        <color auto="1"/>
      </right>
      <top/>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auto="1"/>
      </right>
      <top style="thin">
        <color indexed="64"/>
      </top>
      <bottom style="thin">
        <color indexed="64"/>
      </bottom>
      <diagonal/>
    </border>
    <border>
      <left/>
      <right style="hair">
        <color auto="1"/>
      </right>
      <top style="medium">
        <color indexed="64"/>
      </top>
      <bottom style="thin">
        <color indexed="64"/>
      </bottom>
      <diagonal/>
    </border>
    <border>
      <left style="hair">
        <color auto="1"/>
      </left>
      <right style="hair">
        <color auto="1"/>
      </right>
      <top style="medium">
        <color indexed="64"/>
      </top>
      <bottom style="thin">
        <color indexed="64"/>
      </bottom>
      <diagonal/>
    </border>
    <border>
      <left style="hair">
        <color auto="1"/>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hair">
        <color auto="1"/>
      </left>
      <right style="medium">
        <color indexed="64"/>
      </right>
      <top/>
      <bottom/>
      <diagonal/>
    </border>
    <border>
      <left/>
      <right style="medium">
        <color indexed="64"/>
      </right>
      <top style="thin">
        <color indexed="64"/>
      </top>
      <bottom style="thin">
        <color indexed="64"/>
      </bottom>
      <diagonal/>
    </border>
    <border>
      <left style="hair">
        <color auto="1"/>
      </left>
      <right style="medium">
        <color indexed="64"/>
      </right>
      <top style="hair">
        <color auto="1"/>
      </top>
      <bottom style="hair">
        <color auto="1"/>
      </bottom>
      <diagonal/>
    </border>
    <border>
      <left style="medium">
        <color indexed="64"/>
      </left>
      <right style="thin">
        <color auto="1"/>
      </right>
      <top/>
      <bottom/>
      <diagonal/>
    </border>
    <border>
      <left style="medium">
        <color indexed="64"/>
      </left>
      <right style="thin">
        <color indexed="64"/>
      </right>
      <top/>
      <bottom style="thin">
        <color indexed="64"/>
      </bottom>
      <diagonal/>
    </border>
    <border>
      <left style="hair">
        <color auto="1"/>
      </left>
      <right style="medium">
        <color indexed="64"/>
      </right>
      <top style="hair">
        <color auto="1"/>
      </top>
      <bottom style="thin">
        <color auto="1"/>
      </bottom>
      <diagonal/>
    </border>
    <border>
      <left style="medium">
        <color indexed="64"/>
      </left>
      <right style="thin">
        <color auto="1"/>
      </right>
      <top style="hair">
        <color auto="1"/>
      </top>
      <bottom/>
      <diagonal/>
    </border>
    <border>
      <left style="medium">
        <color indexed="64"/>
      </left>
      <right style="thin">
        <color indexed="64"/>
      </right>
      <top/>
      <bottom style="medium">
        <color indexed="64"/>
      </bottom>
      <diagonal/>
    </border>
    <border>
      <left style="thin">
        <color auto="1"/>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indexed="64"/>
      </right>
      <top style="hair">
        <color auto="1"/>
      </top>
      <bottom/>
      <diagonal/>
    </border>
    <border>
      <left style="hair">
        <color auto="1"/>
      </left>
      <right/>
      <top/>
      <bottom style="hair">
        <color auto="1"/>
      </bottom>
      <diagonal/>
    </border>
    <border>
      <left/>
      <right/>
      <top/>
      <bottom style="hair">
        <color auto="1"/>
      </bottom>
      <diagonal/>
    </border>
    <border>
      <left/>
      <right style="medium">
        <color indexed="64"/>
      </right>
      <top/>
      <bottom style="hair">
        <color auto="1"/>
      </bottom>
      <diagonal/>
    </border>
    <border>
      <left/>
      <right style="hair">
        <color auto="1"/>
      </right>
      <top/>
      <bottom/>
      <diagonal/>
    </border>
    <border>
      <left style="thin">
        <color auto="1"/>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medium">
        <color indexed="64"/>
      </right>
      <top style="thin">
        <color indexed="64"/>
      </top>
      <bottom style="hair">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44" fontId="7" fillId="0" borderId="0" applyFont="0" applyFill="0" applyBorder="0" applyAlignment="0" applyProtection="0"/>
  </cellStyleXfs>
  <cellXfs count="176">
    <xf numFmtId="0" fontId="0" fillId="0" borderId="0" xfId="0"/>
    <xf numFmtId="0" fontId="2" fillId="0" borderId="0" xfId="0" applyFont="1"/>
    <xf numFmtId="0" fontId="5" fillId="0" borderId="1" xfId="0" applyFont="1" applyFill="1" applyBorder="1" applyAlignment="1">
      <alignment horizontal="left" vertical="center" wrapText="1" indent="1"/>
    </xf>
    <xf numFmtId="0" fontId="5" fillId="0" borderId="1" xfId="0" applyFont="1" applyBorder="1" applyAlignment="1">
      <alignment horizontal="center" vertical="center"/>
    </xf>
    <xf numFmtId="0" fontId="2" fillId="0" borderId="0" xfId="0" applyFont="1" applyAlignment="1">
      <alignment horizontal="center"/>
    </xf>
    <xf numFmtId="0" fontId="6" fillId="0" borderId="1" xfId="0" applyFont="1" applyFill="1" applyBorder="1" applyAlignment="1">
      <alignment horizontal="left" vertical="center" wrapText="1" indent="1"/>
    </xf>
    <xf numFmtId="0" fontId="6" fillId="0" borderId="1" xfId="0" applyFont="1" applyBorder="1" applyAlignment="1">
      <alignment horizontal="right" vertical="center" wrapText="1" indent="1"/>
    </xf>
    <xf numFmtId="0" fontId="2" fillId="0" borderId="1" xfId="0" applyFont="1" applyBorder="1" applyAlignment="1">
      <alignment horizontal="center" vertical="center"/>
    </xf>
    <xf numFmtId="0" fontId="2" fillId="0" borderId="1" xfId="0" applyFont="1" applyBorder="1" applyAlignment="1">
      <alignment horizontal="right" indent="1"/>
    </xf>
    <xf numFmtId="0" fontId="5" fillId="0" borderId="0" xfId="0" applyFont="1" applyBorder="1" applyAlignment="1">
      <alignment horizontal="center" vertical="center"/>
    </xf>
    <xf numFmtId="0" fontId="5" fillId="0" borderId="0" xfId="0" applyFont="1" applyBorder="1" applyAlignment="1">
      <alignment horizontal="left" vertical="center" indent="1"/>
    </xf>
    <xf numFmtId="0" fontId="5" fillId="0" borderId="0" xfId="0" applyFont="1" applyBorder="1" applyAlignment="1">
      <alignment horizontal="left" vertical="center" wrapText="1" indent="1"/>
    </xf>
    <xf numFmtId="0" fontId="5" fillId="0" borderId="0" xfId="0" applyFont="1" applyFill="1" applyBorder="1" applyAlignment="1">
      <alignment horizontal="left" vertical="center" wrapText="1" indent="1"/>
    </xf>
    <xf numFmtId="0" fontId="5" fillId="0" borderId="1" xfId="0" applyFont="1" applyFill="1" applyBorder="1" applyAlignment="1">
      <alignment horizontal="left" vertical="center" indent="1"/>
    </xf>
    <xf numFmtId="0" fontId="6" fillId="0" borderId="1" xfId="0" applyFont="1" applyBorder="1" applyAlignment="1">
      <alignment horizontal="right" vertical="center" indent="1"/>
    </xf>
    <xf numFmtId="0" fontId="5" fillId="0" borderId="1" xfId="0" applyFont="1" applyBorder="1" applyAlignment="1">
      <alignment horizontal="right" vertical="center" indent="1"/>
    </xf>
    <xf numFmtId="0" fontId="8"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0" fontId="9" fillId="3" borderId="0" xfId="0" applyFont="1" applyFill="1" applyAlignment="1">
      <alignment vertical="center"/>
    </xf>
    <xf numFmtId="0" fontId="9" fillId="0" borderId="0" xfId="0" applyFont="1" applyAlignment="1">
      <alignment horizontal="justify" vertical="center"/>
    </xf>
    <xf numFmtId="0" fontId="2" fillId="0" borderId="0" xfId="0" applyFont="1" applyAlignment="1">
      <alignment horizontal="center" vertical="center"/>
    </xf>
    <xf numFmtId="0" fontId="11" fillId="0" borderId="0" xfId="0" applyFont="1" applyAlignment="1">
      <alignment horizontal="center" vertical="center" wrapText="1"/>
    </xf>
    <xf numFmtId="3" fontId="6" fillId="0" borderId="1" xfId="0" applyNumberFormat="1" applyFont="1" applyBorder="1" applyAlignment="1">
      <alignment horizontal="right" vertical="center" wrapText="1" indent="1"/>
    </xf>
    <xf numFmtId="0" fontId="2" fillId="3" borderId="6" xfId="0" applyFont="1" applyFill="1" applyBorder="1" applyAlignment="1">
      <alignment vertical="top"/>
    </xf>
    <xf numFmtId="0" fontId="2" fillId="3" borderId="7" xfId="0" applyFont="1" applyFill="1" applyBorder="1" applyAlignment="1">
      <alignment vertical="top"/>
    </xf>
    <xf numFmtId="0" fontId="2" fillId="0" borderId="0" xfId="0" applyFont="1" applyProtection="1"/>
    <xf numFmtId="0" fontId="2" fillId="0" borderId="1" xfId="0" applyFont="1" applyBorder="1" applyAlignment="1">
      <alignment vertical="center" wrapText="1"/>
    </xf>
    <xf numFmtId="0" fontId="2" fillId="0" borderId="1" xfId="0" applyFont="1" applyBorder="1" applyAlignment="1">
      <alignment vertical="center"/>
    </xf>
    <xf numFmtId="0" fontId="5" fillId="0" borderId="1" xfId="0" applyFont="1" applyBorder="1" applyAlignment="1">
      <alignment vertical="center" wrapText="1"/>
    </xf>
    <xf numFmtId="0" fontId="5" fillId="0" borderId="1" xfId="0" applyFont="1" applyBorder="1" applyAlignment="1">
      <alignment vertical="center"/>
    </xf>
    <xf numFmtId="0" fontId="6" fillId="0" borderId="1" xfId="0" applyFont="1" applyBorder="1" applyAlignment="1" applyProtection="1">
      <alignment vertical="center" wrapText="1"/>
    </xf>
    <xf numFmtId="0" fontId="12" fillId="0" borderId="0" xfId="0" applyFont="1" applyAlignment="1">
      <alignment horizontal="right" vertical="center" indent="3"/>
    </xf>
    <xf numFmtId="0" fontId="2" fillId="0" borderId="1" xfId="0" applyFont="1" applyBorder="1"/>
    <xf numFmtId="0" fontId="2" fillId="0" borderId="0" xfId="0" applyFont="1" applyBorder="1"/>
    <xf numFmtId="0" fontId="2" fillId="0" borderId="1" xfId="0" applyFont="1" applyBorder="1" applyAlignment="1">
      <alignment horizontal="center"/>
    </xf>
    <xf numFmtId="0" fontId="13" fillId="0" borderId="1" xfId="0" applyFont="1" applyBorder="1" applyAlignment="1" applyProtection="1">
      <alignment vertical="center" wrapText="1"/>
    </xf>
    <xf numFmtId="0" fontId="5" fillId="0" borderId="1" xfId="0" applyFont="1" applyFill="1" applyBorder="1" applyAlignment="1" applyProtection="1">
      <alignment vertical="center" wrapText="1"/>
    </xf>
    <xf numFmtId="0" fontId="5" fillId="0" borderId="1" xfId="0" applyFont="1" applyFill="1" applyBorder="1" applyAlignment="1" applyProtection="1">
      <alignment vertical="center"/>
    </xf>
    <xf numFmtId="3" fontId="2" fillId="0" borderId="1" xfId="0" applyNumberFormat="1" applyFont="1" applyBorder="1" applyAlignment="1">
      <alignment horizontal="right" vertical="center" indent="1"/>
    </xf>
    <xf numFmtId="0" fontId="2" fillId="0" borderId="0" xfId="0" applyFont="1" applyAlignment="1">
      <alignment wrapText="1"/>
    </xf>
    <xf numFmtId="0" fontId="9" fillId="0" borderId="0" xfId="0" applyFont="1" applyFill="1" applyAlignment="1">
      <alignment vertical="center"/>
    </xf>
    <xf numFmtId="0" fontId="9" fillId="3" borderId="0" xfId="0" applyFont="1" applyFill="1" applyAlignment="1">
      <alignment horizontal="justify" vertical="center"/>
    </xf>
    <xf numFmtId="0" fontId="15" fillId="4" borderId="1" xfId="0" applyFont="1" applyFill="1" applyBorder="1" applyAlignment="1">
      <alignment horizontal="center" vertical="center" wrapText="1"/>
    </xf>
    <xf numFmtId="10" fontId="16" fillId="4" borderId="1" xfId="1" applyNumberFormat="1" applyFont="1" applyFill="1" applyBorder="1" applyAlignment="1">
      <alignment horizontal="center" vertical="center" wrapText="1"/>
    </xf>
    <xf numFmtId="44" fontId="16" fillId="4" borderId="1" xfId="1" applyFont="1" applyFill="1" applyBorder="1" applyAlignment="1">
      <alignment horizontal="center" vertical="center" wrapText="1"/>
    </xf>
    <xf numFmtId="0" fontId="4" fillId="5" borderId="1" xfId="0" applyFont="1" applyFill="1" applyBorder="1" applyAlignment="1" applyProtection="1">
      <alignment horizontal="center" vertical="center" wrapText="1"/>
    </xf>
    <xf numFmtId="0" fontId="1" fillId="5" borderId="1" xfId="0" applyFont="1" applyFill="1" applyBorder="1" applyAlignment="1">
      <alignment horizontal="center" vertical="center" wrapText="1"/>
    </xf>
    <xf numFmtId="0" fontId="3" fillId="5" borderId="1" xfId="0" applyFont="1" applyFill="1" applyBorder="1" applyAlignment="1" applyProtection="1">
      <alignment horizontal="center" vertical="center" wrapText="1"/>
    </xf>
    <xf numFmtId="0" fontId="17" fillId="4" borderId="1" xfId="0" applyFont="1" applyFill="1" applyBorder="1" applyAlignment="1">
      <alignment horizontal="center" vertical="center" wrapText="1"/>
    </xf>
    <xf numFmtId="10" fontId="18" fillId="4" borderId="1" xfId="1" applyNumberFormat="1" applyFont="1" applyFill="1" applyBorder="1" applyAlignment="1">
      <alignment horizontal="center" vertical="center" wrapText="1"/>
    </xf>
    <xf numFmtId="0" fontId="2" fillId="3" borderId="5" xfId="0" applyFont="1" applyFill="1" applyBorder="1" applyAlignment="1">
      <alignment horizontal="left" vertical="top" wrapText="1" indent="1"/>
    </xf>
    <xf numFmtId="0" fontId="2" fillId="3" borderId="6" xfId="0" applyFont="1" applyFill="1" applyBorder="1" applyAlignment="1">
      <alignment vertical="top" wrapText="1"/>
    </xf>
    <xf numFmtId="0" fontId="2" fillId="3" borderId="7" xfId="0" applyFont="1" applyFill="1" applyBorder="1" applyAlignment="1">
      <alignment vertical="top" wrapText="1"/>
    </xf>
    <xf numFmtId="0" fontId="15" fillId="4" borderId="11" xfId="0" applyFont="1" applyFill="1" applyBorder="1" applyAlignment="1">
      <alignment horizontal="center" vertical="center" wrapText="1"/>
    </xf>
    <xf numFmtId="10" fontId="16" fillId="4" borderId="11" xfId="1" applyNumberFormat="1" applyFont="1" applyFill="1" applyBorder="1" applyAlignment="1">
      <alignment horizontal="center" vertical="center" wrapText="1"/>
    </xf>
    <xf numFmtId="44" fontId="16" fillId="4" borderId="11" xfId="1" applyFont="1" applyFill="1" applyBorder="1" applyAlignment="1">
      <alignment horizontal="center" vertical="center" wrapText="1"/>
    </xf>
    <xf numFmtId="44" fontId="19" fillId="4" borderId="11" xfId="1" applyFont="1" applyFill="1" applyBorder="1" applyAlignment="1">
      <alignment horizontal="center" vertical="center" wrapText="1"/>
    </xf>
    <xf numFmtId="0" fontId="20" fillId="4" borderId="1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5" fillId="0" borderId="1" xfId="0" applyFont="1" applyBorder="1" applyAlignment="1">
      <alignment horizontal="left" vertical="center" indent="1"/>
    </xf>
    <xf numFmtId="0" fontId="21" fillId="0" borderId="0" xfId="0" applyFont="1" applyAlignment="1">
      <alignment horizontal="center" vertical="center"/>
    </xf>
    <xf numFmtId="0" fontId="22" fillId="0" borderId="0" xfId="0" applyFont="1"/>
    <xf numFmtId="0" fontId="5" fillId="0" borderId="0" xfId="0" applyFont="1"/>
    <xf numFmtId="0" fontId="24" fillId="0" borderId="0" xfId="0" applyFont="1" applyAlignment="1">
      <alignment horizontal="center" vertical="center"/>
    </xf>
    <xf numFmtId="0" fontId="25" fillId="0" borderId="0" xfId="0" applyFont="1"/>
    <xf numFmtId="0" fontId="23" fillId="0" borderId="0" xfId="0" applyFont="1" applyBorder="1" applyAlignment="1">
      <alignment horizontal="center" vertical="center"/>
    </xf>
    <xf numFmtId="0" fontId="26" fillId="0" borderId="0" xfId="0" applyFont="1" applyFill="1" applyBorder="1" applyAlignment="1">
      <alignment horizontal="left" vertical="center" wrapText="1"/>
    </xf>
    <xf numFmtId="0" fontId="25" fillId="0" borderId="0" xfId="0" applyFont="1" applyAlignment="1">
      <alignment horizontal="center"/>
    </xf>
    <xf numFmtId="0" fontId="10" fillId="0" borderId="2" xfId="0" applyFont="1" applyBorder="1" applyAlignment="1" applyProtection="1">
      <alignment horizontal="left" vertical="center" wrapText="1"/>
    </xf>
    <xf numFmtId="0" fontId="28" fillId="0" borderId="0" xfId="0" applyFont="1" applyAlignment="1">
      <alignment horizontal="center" vertical="center"/>
    </xf>
    <xf numFmtId="0" fontId="28" fillId="0" borderId="1"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0" xfId="0" applyFont="1"/>
    <xf numFmtId="0" fontId="28" fillId="0" borderId="32" xfId="0" applyFont="1" applyFill="1" applyBorder="1" applyAlignment="1">
      <alignment horizontal="center" vertical="center" wrapText="1"/>
    </xf>
    <xf numFmtId="0" fontId="28" fillId="0" borderId="33" xfId="0" applyFont="1" applyFill="1" applyBorder="1" applyAlignment="1">
      <alignment horizontal="center" vertical="center" wrapText="1"/>
    </xf>
    <xf numFmtId="10" fontId="27" fillId="0" borderId="17" xfId="0" applyNumberFormat="1" applyFont="1" applyFill="1" applyBorder="1" applyAlignment="1">
      <alignment horizontal="center" vertical="center" wrapText="1"/>
    </xf>
    <xf numFmtId="10" fontId="27" fillId="0" borderId="18" xfId="0" applyNumberFormat="1"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0" xfId="0" applyFont="1" applyFill="1" applyBorder="1" applyAlignment="1">
      <alignment vertical="center" wrapText="1"/>
    </xf>
    <xf numFmtId="0" fontId="28" fillId="0" borderId="0" xfId="0" applyFont="1" applyBorder="1"/>
    <xf numFmtId="0" fontId="31" fillId="0" borderId="22" xfId="0" applyFont="1" applyBorder="1" applyAlignment="1">
      <alignment vertical="center" wrapText="1"/>
    </xf>
    <xf numFmtId="0" fontId="31" fillId="0" borderId="23" xfId="0" applyFont="1" applyBorder="1" applyAlignment="1">
      <alignment vertical="center" wrapText="1"/>
    </xf>
    <xf numFmtId="0" fontId="31" fillId="0" borderId="52" xfId="0" applyFont="1" applyBorder="1" applyAlignment="1">
      <alignment vertical="center" wrapText="1"/>
    </xf>
    <xf numFmtId="0" fontId="31" fillId="0" borderId="28" xfId="0" applyFont="1" applyBorder="1" applyAlignment="1">
      <alignment vertical="center" wrapText="1"/>
    </xf>
    <xf numFmtId="0" fontId="31" fillId="0" borderId="49" xfId="0" applyFont="1" applyBorder="1" applyAlignment="1">
      <alignment vertical="center" wrapText="1"/>
    </xf>
    <xf numFmtId="0" fontId="31" fillId="0" borderId="59" xfId="0" applyFont="1" applyBorder="1" applyAlignment="1">
      <alignment vertical="center" wrapText="1"/>
    </xf>
    <xf numFmtId="0" fontId="30" fillId="0" borderId="63" xfId="0" applyFont="1" applyFill="1" applyBorder="1" applyAlignment="1">
      <alignment horizontal="right" vertical="center" wrapText="1" indent="1"/>
    </xf>
    <xf numFmtId="0" fontId="30" fillId="0" borderId="64" xfId="0" applyFont="1" applyFill="1" applyBorder="1" applyAlignment="1">
      <alignment horizontal="right" vertical="center" wrapText="1" indent="1"/>
    </xf>
    <xf numFmtId="0" fontId="30" fillId="0" borderId="62" xfId="0" applyFont="1" applyFill="1" applyBorder="1" applyAlignment="1">
      <alignment horizontal="right" vertical="center" wrapText="1" indent="1"/>
    </xf>
    <xf numFmtId="0" fontId="27" fillId="0" borderId="24" xfId="0" applyFont="1" applyBorder="1" applyAlignment="1">
      <alignment horizontal="left" vertical="center" wrapText="1" indent="1"/>
    </xf>
    <xf numFmtId="0" fontId="27" fillId="0" borderId="44" xfId="0" applyFont="1" applyBorder="1" applyAlignment="1">
      <alignment horizontal="left" vertical="center" wrapText="1" indent="1"/>
    </xf>
    <xf numFmtId="0" fontId="27" fillId="0" borderId="48" xfId="0" applyFont="1" applyBorder="1" applyAlignment="1">
      <alignment horizontal="left" vertical="center" wrapText="1" indent="1"/>
    </xf>
    <xf numFmtId="0" fontId="28" fillId="0" borderId="60" xfId="0" applyFont="1" applyBorder="1" applyAlignment="1">
      <alignment horizontal="left" indent="1"/>
    </xf>
    <xf numFmtId="0" fontId="28" fillId="0" borderId="61" xfId="0" applyFont="1" applyBorder="1" applyAlignment="1">
      <alignment horizontal="left" indent="1"/>
    </xf>
    <xf numFmtId="0" fontId="28" fillId="0" borderId="55" xfId="0" applyFont="1" applyBorder="1" applyAlignment="1">
      <alignment horizontal="left" indent="1"/>
    </xf>
    <xf numFmtId="0" fontId="28" fillId="0" borderId="56" xfId="0" applyFont="1" applyBorder="1" applyAlignment="1">
      <alignment horizontal="left" indent="1"/>
    </xf>
    <xf numFmtId="0" fontId="28" fillId="0" borderId="57" xfId="0" applyFont="1" applyBorder="1" applyAlignment="1">
      <alignment horizontal="left" indent="1"/>
    </xf>
    <xf numFmtId="0" fontId="30" fillId="0" borderId="25" xfId="0" applyFont="1" applyBorder="1" applyAlignment="1">
      <alignment horizontal="left" vertical="center" wrapText="1"/>
    </xf>
    <xf numFmtId="0" fontId="30" fillId="0" borderId="30" xfId="0" applyFont="1" applyBorder="1" applyAlignment="1">
      <alignment horizontal="left" vertical="center" wrapText="1"/>
    </xf>
    <xf numFmtId="0" fontId="30" fillId="0" borderId="31" xfId="0" applyFont="1" applyBorder="1" applyAlignment="1">
      <alignment horizontal="left" vertical="center" wrapText="1"/>
    </xf>
    <xf numFmtId="0" fontId="28" fillId="0" borderId="53" xfId="0" applyFont="1" applyBorder="1" applyAlignment="1">
      <alignment horizontal="left" indent="1"/>
    </xf>
    <xf numFmtId="0" fontId="28" fillId="0" borderId="54" xfId="0" applyFont="1" applyBorder="1" applyAlignment="1">
      <alignment horizontal="left" indent="1"/>
    </xf>
    <xf numFmtId="0" fontId="28" fillId="0" borderId="50" xfId="0" applyFont="1" applyBorder="1" applyAlignment="1">
      <alignment horizontal="left" indent="1"/>
    </xf>
    <xf numFmtId="0" fontId="28" fillId="0" borderId="51" xfId="0" applyFont="1" applyBorder="1" applyAlignment="1">
      <alignment horizontal="left" indent="1"/>
    </xf>
    <xf numFmtId="0" fontId="27" fillId="0" borderId="40" xfId="0" applyFont="1" applyBorder="1" applyAlignment="1">
      <alignment horizontal="left" vertical="center" wrapText="1" indent="1"/>
    </xf>
    <xf numFmtId="0" fontId="27" fillId="0" borderId="36" xfId="0" applyFont="1" applyBorder="1" applyAlignment="1">
      <alignment horizontal="left" vertical="center" wrapText="1" indent="1"/>
    </xf>
    <xf numFmtId="0" fontId="28" fillId="0" borderId="27" xfId="0" applyFont="1" applyBorder="1" applyAlignment="1">
      <alignment horizontal="left" indent="1"/>
    </xf>
    <xf numFmtId="0" fontId="28" fillId="0" borderId="46" xfId="0" applyFont="1" applyBorder="1" applyAlignment="1">
      <alignment horizontal="left" indent="1"/>
    </xf>
    <xf numFmtId="0" fontId="28" fillId="0" borderId="26" xfId="0" applyFont="1" applyBorder="1" applyAlignment="1">
      <alignment horizontal="left" indent="1"/>
    </xf>
    <xf numFmtId="0" fontId="28" fillId="0" borderId="43" xfId="0" applyFont="1" applyBorder="1" applyAlignment="1">
      <alignment horizontal="left" indent="1"/>
    </xf>
    <xf numFmtId="0" fontId="27" fillId="0" borderId="45" xfId="0" applyFont="1" applyBorder="1" applyAlignment="1">
      <alignment horizontal="left" vertical="center" wrapText="1" indent="1"/>
    </xf>
    <xf numFmtId="0" fontId="27" fillId="0" borderId="3" xfId="0" applyFont="1" applyBorder="1" applyAlignment="1">
      <alignment horizontal="left" vertical="center" wrapText="1" indent="1"/>
    </xf>
    <xf numFmtId="0" fontId="27" fillId="0" borderId="42" xfId="0" applyFont="1" applyBorder="1" applyAlignment="1">
      <alignment horizontal="left" vertical="center" wrapText="1" indent="1"/>
    </xf>
    <xf numFmtId="0" fontId="28" fillId="0" borderId="1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7" fillId="0" borderId="34" xfId="0" applyFont="1" applyFill="1" applyBorder="1" applyAlignment="1">
      <alignment horizontal="center" vertical="center" wrapText="1"/>
    </xf>
    <xf numFmtId="0" fontId="27" fillId="0" borderId="35" xfId="0" applyFont="1" applyFill="1" applyBorder="1" applyAlignment="1">
      <alignment horizontal="center" vertical="center" wrapText="1"/>
    </xf>
    <xf numFmtId="0" fontId="8" fillId="0" borderId="0" xfId="0" applyFont="1" applyAlignment="1">
      <alignment horizontal="center" vertical="center"/>
    </xf>
    <xf numFmtId="0" fontId="23" fillId="0" borderId="0" xfId="0" applyFont="1" applyAlignment="1">
      <alignment horizontal="center" vertical="center" wrapText="1"/>
    </xf>
    <xf numFmtId="0" fontId="23" fillId="0" borderId="0" xfId="0" applyFont="1" applyBorder="1" applyAlignment="1">
      <alignment horizontal="center" vertical="center"/>
    </xf>
    <xf numFmtId="0" fontId="27" fillId="0" borderId="14" xfId="0" applyFont="1" applyFill="1" applyBorder="1" applyAlignment="1">
      <alignment horizontal="left" vertical="center" wrapText="1" indent="1"/>
    </xf>
    <xf numFmtId="0" fontId="27" fillId="0" borderId="1" xfId="0" applyFont="1" applyFill="1" applyBorder="1" applyAlignment="1">
      <alignment horizontal="left" vertical="center" wrapText="1" indent="1"/>
    </xf>
    <xf numFmtId="0" fontId="27" fillId="0" borderId="24" xfId="0" applyFont="1" applyFill="1" applyBorder="1" applyAlignment="1">
      <alignment horizontal="left" vertical="center" wrapText="1" indent="1"/>
    </xf>
    <xf numFmtId="0" fontId="27" fillId="0" borderId="32" xfId="0" applyFont="1" applyFill="1" applyBorder="1" applyAlignment="1">
      <alignment horizontal="left" vertical="center" wrapText="1" indent="1"/>
    </xf>
    <xf numFmtId="0" fontId="27" fillId="0" borderId="16" xfId="0" applyFont="1" applyFill="1" applyBorder="1" applyAlignment="1">
      <alignment horizontal="left" vertical="center" wrapText="1" indent="1"/>
    </xf>
    <xf numFmtId="0" fontId="27" fillId="0" borderId="17" xfId="0" applyFont="1" applyFill="1" applyBorder="1" applyAlignment="1">
      <alignment horizontal="left" vertical="center" wrapText="1" indent="1"/>
    </xf>
    <xf numFmtId="0" fontId="27" fillId="0" borderId="13" xfId="0" applyFont="1" applyFill="1" applyBorder="1" applyAlignment="1">
      <alignment horizontal="left" vertical="center" wrapText="1" indent="1"/>
    </xf>
    <xf numFmtId="0" fontId="28" fillId="0" borderId="64" xfId="0" applyFont="1" applyFill="1" applyBorder="1" applyAlignment="1">
      <alignment horizontal="left" vertical="center" wrapText="1" indent="1"/>
    </xf>
    <xf numFmtId="0" fontId="28" fillId="0" borderId="62" xfId="0" applyFont="1" applyFill="1" applyBorder="1" applyAlignment="1">
      <alignment horizontal="left" vertical="center" wrapText="1" indent="1"/>
    </xf>
    <xf numFmtId="0" fontId="28" fillId="0" borderId="63" xfId="0" applyFont="1" applyFill="1" applyBorder="1" applyAlignment="1">
      <alignment horizontal="left" vertical="center" wrapText="1" indent="1"/>
    </xf>
    <xf numFmtId="0" fontId="27" fillId="0" borderId="34" xfId="0" applyFont="1" applyBorder="1" applyAlignment="1">
      <alignment horizontal="left" vertical="center" wrapText="1" indent="1"/>
    </xf>
    <xf numFmtId="0" fontId="27" fillId="0" borderId="37" xfId="0" applyFont="1" applyBorder="1" applyAlignment="1">
      <alignment horizontal="left" vertical="center" wrapText="1" indent="1"/>
    </xf>
    <xf numFmtId="0" fontId="27" fillId="0" borderId="47" xfId="0" applyFont="1" applyBorder="1" applyAlignment="1">
      <alignment horizontal="left" vertical="center" wrapText="1" indent="1"/>
    </xf>
    <xf numFmtId="0" fontId="28" fillId="0" borderId="58" xfId="0" applyFont="1" applyBorder="1" applyAlignment="1">
      <alignment horizontal="left" indent="1"/>
    </xf>
    <xf numFmtId="0" fontId="28" fillId="0" borderId="29" xfId="0" applyFont="1" applyBorder="1" applyAlignment="1">
      <alignment horizontal="left" indent="1"/>
    </xf>
    <xf numFmtId="0" fontId="28" fillId="0" borderId="41" xfId="0" applyFont="1" applyBorder="1" applyAlignment="1">
      <alignment horizontal="left" indent="1"/>
    </xf>
    <xf numFmtId="0" fontId="28" fillId="0" borderId="37" xfId="0" applyFont="1" applyBorder="1" applyAlignment="1">
      <alignment horizontal="left" indent="1"/>
    </xf>
    <xf numFmtId="0" fontId="28" fillId="0" borderId="38" xfId="0" applyFont="1" applyBorder="1" applyAlignment="1">
      <alignment horizontal="left" indent="1"/>
    </xf>
    <xf numFmtId="0" fontId="28" fillId="0" borderId="39" xfId="0" applyFont="1" applyBorder="1" applyAlignment="1">
      <alignment horizontal="left" indent="1"/>
    </xf>
    <xf numFmtId="0" fontId="10" fillId="0" borderId="1" xfId="0" applyFont="1" applyBorder="1" applyAlignment="1">
      <alignment horizontal="center" vertical="center" wrapText="1"/>
    </xf>
    <xf numFmtId="0" fontId="10" fillId="0" borderId="11" xfId="0" applyFont="1" applyBorder="1" applyAlignment="1">
      <alignment horizontal="center" vertical="center" wrapText="1"/>
    </xf>
    <xf numFmtId="0" fontId="4" fillId="0" borderId="1"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18" fillId="4" borderId="8"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2" fillId="3" borderId="5" xfId="0" applyFont="1" applyFill="1" applyBorder="1" applyAlignment="1">
      <alignment horizontal="left" vertical="top" wrapText="1" indent="1"/>
    </xf>
    <xf numFmtId="0" fontId="2" fillId="3" borderId="6" xfId="0" applyFont="1" applyFill="1" applyBorder="1" applyAlignment="1">
      <alignment horizontal="left" vertical="top" wrapText="1" inden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8" fillId="4" borderId="2"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18" fillId="4" borderId="0" xfId="0" applyFont="1" applyFill="1" applyBorder="1" applyAlignment="1">
      <alignment horizontal="center" vertical="center" wrapText="1"/>
    </xf>
    <xf numFmtId="0" fontId="18" fillId="4" borderId="65" xfId="0" applyFont="1" applyFill="1" applyBorder="1" applyAlignment="1">
      <alignment horizontal="center" vertical="center" wrapText="1"/>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3" borderId="7" xfId="0" applyFont="1" applyFill="1" applyBorder="1" applyAlignment="1">
      <alignment horizontal="left" vertical="top" wrapText="1"/>
    </xf>
    <xf numFmtId="0" fontId="6" fillId="2" borderId="1" xfId="0" applyFont="1" applyFill="1" applyBorder="1" applyAlignment="1">
      <alignment horizontal="right" vertical="center" indent="1"/>
    </xf>
    <xf numFmtId="0" fontId="5" fillId="0" borderId="1" xfId="0" applyFont="1" applyBorder="1" applyAlignment="1">
      <alignment wrapText="1"/>
    </xf>
    <xf numFmtId="0" fontId="2" fillId="2" borderId="1" xfId="0" applyFont="1" applyFill="1" applyBorder="1"/>
    <xf numFmtId="0" fontId="18" fillId="4" borderId="12" xfId="0" applyFont="1" applyFill="1" applyBorder="1" applyAlignment="1">
      <alignment horizontal="center" vertical="center" wrapText="1"/>
    </xf>
    <xf numFmtId="0" fontId="20" fillId="4" borderId="66" xfId="0" applyFont="1" applyFill="1" applyBorder="1" applyAlignment="1">
      <alignment horizontal="center" vertical="center" wrapText="1"/>
    </xf>
    <xf numFmtId="10" fontId="16" fillId="4" borderId="66" xfId="1" applyNumberFormat="1" applyFont="1" applyFill="1" applyBorder="1" applyAlignment="1">
      <alignment horizontal="center" vertical="center" wrapText="1"/>
    </xf>
    <xf numFmtId="44" fontId="19" fillId="4" borderId="66" xfId="1" applyFont="1" applyFill="1" applyBorder="1" applyAlignment="1">
      <alignment horizontal="center" vertical="center" wrapText="1"/>
    </xf>
  </cellXfs>
  <cellStyles count="2">
    <cellStyle name="Monétaire" xfId="1" builtinId="4"/>
    <cellStyle name="Normal" xfId="0" builtinId="0"/>
  </cellStyles>
  <dxfs count="0"/>
  <tableStyles count="0" defaultTableStyle="TableStyleMedium2" defaultPivotStyle="PivotStyleLight16"/>
  <colors>
    <mruColors>
      <color rgb="FFD7D7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0</xdr:col>
      <xdr:colOff>1095375</xdr:colOff>
      <xdr:row>5</xdr:row>
      <xdr:rowOff>38100</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1095374" cy="10953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428625</xdr:colOff>
      <xdr:row>0</xdr:row>
      <xdr:rowOff>71231</xdr:rowOff>
    </xdr:from>
    <xdr:to>
      <xdr:col>1</xdr:col>
      <xdr:colOff>281608</xdr:colOff>
      <xdr:row>5</xdr:row>
      <xdr:rowOff>94109</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625" y="71231"/>
          <a:ext cx="921440" cy="95053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opLeftCell="A4" workbookViewId="0">
      <selection activeCell="A34" sqref="A34"/>
    </sheetView>
  </sheetViews>
  <sheetFormatPr baseColWidth="10" defaultRowHeight="15" x14ac:dyDescent="0.25"/>
  <cols>
    <col min="1" max="1" width="104.42578125" customWidth="1"/>
  </cols>
  <sheetData>
    <row r="1" spans="1:1" ht="18" x14ac:dyDescent="0.25">
      <c r="A1" s="16" t="s">
        <v>9</v>
      </c>
    </row>
    <row r="2" spans="1:1" ht="18" x14ac:dyDescent="0.25">
      <c r="A2" s="16" t="s">
        <v>10</v>
      </c>
    </row>
    <row r="3" spans="1:1" ht="17.25" x14ac:dyDescent="0.25">
      <c r="A3" s="17"/>
    </row>
    <row r="7" spans="1:1" ht="18" x14ac:dyDescent="0.25">
      <c r="A7" s="16" t="s">
        <v>11</v>
      </c>
    </row>
    <row r="8" spans="1:1" ht="17.25" x14ac:dyDescent="0.25">
      <c r="A8" s="17" t="s">
        <v>12</v>
      </c>
    </row>
    <row r="9" spans="1:1" ht="17.25" x14ac:dyDescent="0.25">
      <c r="A9" s="17" t="s">
        <v>13</v>
      </c>
    </row>
    <row r="10" spans="1:1" ht="17.25" x14ac:dyDescent="0.25">
      <c r="A10" s="17"/>
    </row>
    <row r="11" spans="1:1" ht="17.25" x14ac:dyDescent="0.25">
      <c r="A11" s="17"/>
    </row>
    <row r="12" spans="1:1" ht="17.25" x14ac:dyDescent="0.25">
      <c r="A12" s="17"/>
    </row>
    <row r="13" spans="1:1" ht="17.25" x14ac:dyDescent="0.25">
      <c r="A13" s="18"/>
    </row>
    <row r="14" spans="1:1" ht="17.25" x14ac:dyDescent="0.25">
      <c r="A14" s="17"/>
    </row>
    <row r="15" spans="1:1" ht="20.25" x14ac:dyDescent="0.25">
      <c r="A15" s="22" t="s">
        <v>51</v>
      </c>
    </row>
    <row r="16" spans="1:1" ht="17.25" x14ac:dyDescent="0.25">
      <c r="A16" s="17"/>
    </row>
    <row r="17" spans="1:1" ht="18.75" x14ac:dyDescent="0.25">
      <c r="A17" s="32" t="s">
        <v>56</v>
      </c>
    </row>
    <row r="18" spans="1:1" ht="18.75" x14ac:dyDescent="0.25">
      <c r="A18" s="32" t="s">
        <v>54</v>
      </c>
    </row>
    <row r="19" spans="1:1" ht="18.75" x14ac:dyDescent="0.25">
      <c r="A19" s="32" t="s">
        <v>53</v>
      </c>
    </row>
    <row r="20" spans="1:1" ht="18.75" x14ac:dyDescent="0.25">
      <c r="A20" s="32" t="s">
        <v>52</v>
      </c>
    </row>
    <row r="21" spans="1:1" ht="17.25" x14ac:dyDescent="0.25">
      <c r="A21" s="17"/>
    </row>
    <row r="22" spans="1:1" ht="17.25" x14ac:dyDescent="0.25">
      <c r="A22" s="18"/>
    </row>
    <row r="23" spans="1:1" ht="19.5" customHeight="1" x14ac:dyDescent="0.25">
      <c r="A23" s="19" t="s">
        <v>98</v>
      </c>
    </row>
    <row r="24" spans="1:1" ht="19.5" customHeight="1" x14ac:dyDescent="0.25">
      <c r="A24" s="20" t="s">
        <v>55</v>
      </c>
    </row>
    <row r="25" spans="1:1" ht="19.5" customHeight="1" x14ac:dyDescent="0.25">
      <c r="A25" s="19" t="s">
        <v>101</v>
      </c>
    </row>
    <row r="26" spans="1:1" ht="19.5" customHeight="1" x14ac:dyDescent="0.25">
      <c r="A26" s="41" t="s">
        <v>97</v>
      </c>
    </row>
    <row r="27" spans="1:1" ht="19.5" customHeight="1" x14ac:dyDescent="0.25">
      <c r="A27" s="42" t="s">
        <v>102</v>
      </c>
    </row>
    <row r="28" spans="1:1" ht="19.5" customHeight="1" x14ac:dyDescent="0.25">
      <c r="A28" s="41" t="s">
        <v>205</v>
      </c>
    </row>
    <row r="29" spans="1:1" ht="19.5" customHeight="1" x14ac:dyDescent="0.25">
      <c r="A29" s="42" t="s">
        <v>103</v>
      </c>
    </row>
    <row r="30" spans="1:1" ht="19.5" customHeight="1" x14ac:dyDescent="0.25">
      <c r="A30" s="41" t="s">
        <v>104</v>
      </c>
    </row>
    <row r="31" spans="1:1" ht="19.5" customHeight="1" x14ac:dyDescent="0.25">
      <c r="A31" s="42" t="s">
        <v>105</v>
      </c>
    </row>
  </sheetData>
  <pageMargins left="0.70866141732283472" right="0.70866141732283472" top="1.3385826771653544"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13"/>
  <sheetViews>
    <sheetView zoomScale="85" zoomScaleNormal="85" workbookViewId="0">
      <selection activeCell="B8" sqref="B8"/>
    </sheetView>
  </sheetViews>
  <sheetFormatPr baseColWidth="10" defaultRowHeight="16.5" x14ac:dyDescent="0.3"/>
  <cols>
    <col min="1" max="1" width="6.7109375" style="21" customWidth="1"/>
    <col min="2" max="2" width="87.28515625" style="1" customWidth="1"/>
    <col min="3" max="9" width="23" style="1" customWidth="1"/>
    <col min="10" max="16384" width="11.42578125" style="1"/>
  </cols>
  <sheetData>
    <row r="1" spans="1:9" s="26" customFormat="1" ht="91.5" customHeight="1" thickBot="1" x14ac:dyDescent="0.35">
      <c r="A1" s="164" t="s">
        <v>233</v>
      </c>
      <c r="B1" s="165"/>
      <c r="C1" s="166" t="s">
        <v>126</v>
      </c>
      <c r="D1" s="167"/>
      <c r="E1" s="167"/>
      <c r="F1" s="167"/>
      <c r="G1" s="167"/>
      <c r="H1" s="167"/>
      <c r="I1" s="168"/>
    </row>
    <row r="2" spans="1:9" s="4" customFormat="1" ht="72" customHeight="1" x14ac:dyDescent="0.3">
      <c r="A2" s="172" t="s">
        <v>130</v>
      </c>
      <c r="B2" s="162"/>
      <c r="C2" s="162"/>
      <c r="D2" s="162"/>
      <c r="E2" s="163"/>
      <c r="F2" s="173" t="s">
        <v>211</v>
      </c>
      <c r="G2" s="174">
        <v>0</v>
      </c>
      <c r="H2" s="173" t="s">
        <v>25</v>
      </c>
      <c r="I2" s="175">
        <f>+SUM(I4:I9)</f>
        <v>0</v>
      </c>
    </row>
    <row r="3" spans="1:9" s="4" customFormat="1" ht="40.15" customHeight="1" x14ac:dyDescent="0.3">
      <c r="A3" s="47" t="s">
        <v>0</v>
      </c>
      <c r="B3" s="48" t="s">
        <v>1</v>
      </c>
      <c r="C3" s="46" t="s">
        <v>2</v>
      </c>
      <c r="D3" s="46" t="s">
        <v>3</v>
      </c>
      <c r="E3" s="46" t="s">
        <v>232</v>
      </c>
      <c r="F3" s="46" t="s">
        <v>4</v>
      </c>
      <c r="G3" s="46" t="s">
        <v>5</v>
      </c>
      <c r="H3" s="46" t="s">
        <v>6</v>
      </c>
      <c r="I3" s="46" t="s">
        <v>7</v>
      </c>
    </row>
    <row r="4" spans="1:9" ht="30.75" customHeight="1" x14ac:dyDescent="0.3">
      <c r="A4" s="3">
        <v>1</v>
      </c>
      <c r="B4" s="29" t="s">
        <v>28</v>
      </c>
      <c r="C4" s="6"/>
      <c r="D4" s="6"/>
      <c r="E4" s="6"/>
      <c r="F4" s="6"/>
      <c r="G4" s="6"/>
      <c r="H4" s="23">
        <v>125</v>
      </c>
      <c r="I4" s="8"/>
    </row>
    <row r="5" spans="1:9" ht="30.75" customHeight="1" x14ac:dyDescent="0.3">
      <c r="A5" s="3">
        <v>2</v>
      </c>
      <c r="B5" s="29" t="s">
        <v>29</v>
      </c>
      <c r="C5" s="6"/>
      <c r="D5" s="6"/>
      <c r="E5" s="6"/>
      <c r="F5" s="6"/>
      <c r="G5" s="6"/>
      <c r="H5" s="23">
        <v>200</v>
      </c>
      <c r="I5" s="8"/>
    </row>
    <row r="6" spans="1:9" ht="30.75" customHeight="1" x14ac:dyDescent="0.3">
      <c r="A6" s="3">
        <v>3</v>
      </c>
      <c r="B6" s="29" t="s">
        <v>30</v>
      </c>
      <c r="C6" s="6"/>
      <c r="D6" s="6"/>
      <c r="E6" s="6"/>
      <c r="F6" s="6"/>
      <c r="G6" s="6"/>
      <c r="H6" s="23">
        <v>30</v>
      </c>
      <c r="I6" s="8"/>
    </row>
    <row r="7" spans="1:9" ht="30.75" customHeight="1" x14ac:dyDescent="0.3">
      <c r="A7" s="3">
        <v>4</v>
      </c>
      <c r="B7" s="29" t="s">
        <v>31</v>
      </c>
      <c r="C7" s="6"/>
      <c r="D7" s="6"/>
      <c r="E7" s="6"/>
      <c r="F7" s="6"/>
      <c r="G7" s="6"/>
      <c r="H7" s="23">
        <v>20</v>
      </c>
      <c r="I7" s="8"/>
    </row>
    <row r="8" spans="1:9" ht="45" customHeight="1" x14ac:dyDescent="0.3">
      <c r="A8" s="3">
        <v>5</v>
      </c>
      <c r="B8" s="29" t="s">
        <v>33</v>
      </c>
      <c r="C8" s="6"/>
      <c r="D8" s="6"/>
      <c r="E8" s="6"/>
      <c r="F8" s="6"/>
      <c r="G8" s="6"/>
      <c r="H8" s="23">
        <v>10</v>
      </c>
      <c r="I8" s="8"/>
    </row>
    <row r="9" spans="1:9" ht="30.75" customHeight="1" x14ac:dyDescent="0.3">
      <c r="A9" s="3">
        <v>6</v>
      </c>
      <c r="B9" s="29" t="s">
        <v>34</v>
      </c>
      <c r="C9" s="6"/>
      <c r="D9" s="6"/>
      <c r="E9" s="6"/>
      <c r="F9" s="6"/>
      <c r="G9" s="6"/>
      <c r="H9" s="23">
        <v>2</v>
      </c>
      <c r="I9" s="8"/>
    </row>
    <row r="10" spans="1:9" ht="30.75" customHeight="1" x14ac:dyDescent="0.3">
      <c r="A10" s="3">
        <v>7</v>
      </c>
      <c r="B10" s="30" t="s">
        <v>32</v>
      </c>
      <c r="C10" s="6"/>
      <c r="D10" s="6"/>
      <c r="E10" s="6"/>
      <c r="F10" s="6"/>
      <c r="G10" s="6"/>
      <c r="H10" s="23">
        <v>2</v>
      </c>
      <c r="I10" s="8"/>
    </row>
    <row r="11" spans="1:9" ht="30.75" customHeight="1" x14ac:dyDescent="0.3">
      <c r="A11" s="3">
        <v>8</v>
      </c>
      <c r="B11" s="31" t="s">
        <v>229</v>
      </c>
      <c r="C11" s="6"/>
      <c r="D11" s="6"/>
      <c r="E11" s="6"/>
      <c r="F11" s="6"/>
      <c r="G11" s="6"/>
      <c r="H11" s="23">
        <v>20</v>
      </c>
      <c r="I11" s="8"/>
    </row>
    <row r="12" spans="1:9" ht="30.75" customHeight="1" x14ac:dyDescent="0.3">
      <c r="A12" s="7">
        <v>9</v>
      </c>
      <c r="B12" s="31" t="s">
        <v>230</v>
      </c>
      <c r="C12" s="33"/>
      <c r="D12" s="33"/>
      <c r="E12" s="33"/>
      <c r="F12" s="33"/>
      <c r="G12" s="33"/>
      <c r="H12" s="23">
        <v>30</v>
      </c>
      <c r="I12" s="33"/>
    </row>
    <row r="13" spans="1:9" ht="30.75" customHeight="1" x14ac:dyDescent="0.3">
      <c r="A13" s="7">
        <v>10</v>
      </c>
      <c r="B13" s="31" t="s">
        <v>231</v>
      </c>
      <c r="C13" s="33"/>
      <c r="D13" s="33"/>
      <c r="E13" s="33"/>
      <c r="F13" s="33"/>
      <c r="G13" s="33"/>
      <c r="H13" s="23">
        <v>30</v>
      </c>
      <c r="I13" s="33"/>
    </row>
  </sheetData>
  <mergeCells count="3">
    <mergeCell ref="A1:B1"/>
    <mergeCell ref="C1:I1"/>
    <mergeCell ref="A2:E2"/>
  </mergeCells>
  <pageMargins left="0.51181102362204722" right="0.11811023622047245" top="0.74803149606299213" bottom="0.74803149606299213" header="0.31496062992125984" footer="0.31496062992125984"/>
  <pageSetup paperSize="9" scale="55" fitToHeight="0" orientation="landscape" r:id="rId1"/>
  <headerFooter>
    <oddFooter>&amp;R&amp;A - 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topLeftCell="A34" zoomScale="115" zoomScaleNormal="115" workbookViewId="0">
      <selection activeCell="D9" sqref="D9"/>
    </sheetView>
  </sheetViews>
  <sheetFormatPr baseColWidth="10" defaultRowHeight="15" x14ac:dyDescent="0.25"/>
  <cols>
    <col min="1" max="1" width="16" customWidth="1"/>
    <col min="2" max="2" width="25.7109375" style="62" customWidth="1"/>
    <col min="3" max="10" width="12.85546875" style="62" customWidth="1"/>
  </cols>
  <sheetData>
    <row r="1" spans="1:10" ht="18" x14ac:dyDescent="0.25">
      <c r="A1" s="119" t="s">
        <v>14</v>
      </c>
      <c r="B1" s="119"/>
      <c r="C1" s="119"/>
      <c r="D1" s="119"/>
      <c r="E1" s="119"/>
      <c r="F1" s="119"/>
      <c r="G1" s="119"/>
      <c r="H1" s="119"/>
      <c r="I1" s="119"/>
      <c r="J1" s="119"/>
    </row>
    <row r="2" spans="1:10" s="63" customFormat="1" ht="13.5" x14ac:dyDescent="0.25">
      <c r="A2" s="61"/>
      <c r="B2" s="61"/>
    </row>
    <row r="3" spans="1:10" s="63" customFormat="1" ht="12.75" customHeight="1" x14ac:dyDescent="0.25">
      <c r="A3" s="120" t="s">
        <v>173</v>
      </c>
      <c r="B3" s="120"/>
      <c r="C3" s="120"/>
      <c r="D3" s="120"/>
      <c r="E3" s="120"/>
      <c r="F3" s="120"/>
      <c r="G3" s="120"/>
      <c r="H3" s="120"/>
      <c r="I3" s="120"/>
      <c r="J3" s="120"/>
    </row>
    <row r="4" spans="1:10" s="63" customFormat="1" ht="14.25" x14ac:dyDescent="0.3">
      <c r="A4" s="64"/>
      <c r="B4" s="64"/>
      <c r="C4" s="65"/>
      <c r="D4" s="65"/>
      <c r="E4" s="65"/>
      <c r="F4" s="65"/>
      <c r="G4" s="65"/>
      <c r="H4" s="65"/>
      <c r="I4" s="65"/>
      <c r="J4" s="65"/>
    </row>
    <row r="5" spans="1:10" s="63" customFormat="1" ht="13.5" x14ac:dyDescent="0.25">
      <c r="A5" s="121" t="s">
        <v>15</v>
      </c>
      <c r="B5" s="121"/>
      <c r="C5" s="121"/>
      <c r="D5" s="121"/>
      <c r="E5" s="121"/>
      <c r="F5" s="121"/>
      <c r="G5" s="121"/>
      <c r="H5" s="121"/>
      <c r="I5" s="121"/>
      <c r="J5" s="121"/>
    </row>
    <row r="6" spans="1:10" s="63" customFormat="1" ht="14.25" thickBot="1" x14ac:dyDescent="0.3">
      <c r="A6" s="66"/>
      <c r="B6" s="66"/>
      <c r="C6" s="66"/>
      <c r="D6" s="66"/>
      <c r="E6" s="66"/>
      <c r="F6" s="66"/>
      <c r="G6" s="66"/>
      <c r="H6" s="66"/>
      <c r="I6" s="66"/>
      <c r="J6" s="66"/>
    </row>
    <row r="7" spans="1:10" s="70" customFormat="1" ht="63" customHeight="1" x14ac:dyDescent="0.25">
      <c r="A7" s="117" t="s">
        <v>16</v>
      </c>
      <c r="B7" s="118"/>
      <c r="C7" s="114" t="s">
        <v>208</v>
      </c>
      <c r="D7" s="115"/>
      <c r="E7" s="115"/>
      <c r="F7" s="115"/>
      <c r="G7" s="115"/>
      <c r="H7" s="115"/>
      <c r="I7" s="115"/>
      <c r="J7" s="116"/>
    </row>
    <row r="8" spans="1:10" s="73" customFormat="1" ht="27.75" customHeight="1" x14ac:dyDescent="0.15">
      <c r="A8" s="122" t="s">
        <v>177</v>
      </c>
      <c r="B8" s="123"/>
      <c r="C8" s="71" t="s">
        <v>17</v>
      </c>
      <c r="D8" s="71" t="s">
        <v>18</v>
      </c>
      <c r="E8" s="71" t="s">
        <v>19</v>
      </c>
      <c r="F8" s="71" t="s">
        <v>20</v>
      </c>
      <c r="G8" s="71" t="s">
        <v>21</v>
      </c>
      <c r="H8" s="71" t="s">
        <v>174</v>
      </c>
      <c r="I8" s="71" t="s">
        <v>175</v>
      </c>
      <c r="J8" s="72" t="s">
        <v>176</v>
      </c>
    </row>
    <row r="9" spans="1:10" s="73" customFormat="1" ht="57" customHeight="1" x14ac:dyDescent="0.15">
      <c r="A9" s="124"/>
      <c r="B9" s="125"/>
      <c r="C9" s="74" t="s">
        <v>209</v>
      </c>
      <c r="D9" s="74" t="s">
        <v>209</v>
      </c>
      <c r="E9" s="74" t="s">
        <v>100</v>
      </c>
      <c r="F9" s="74" t="s">
        <v>100</v>
      </c>
      <c r="G9" s="74" t="s">
        <v>100</v>
      </c>
      <c r="H9" s="74" t="s">
        <v>204</v>
      </c>
      <c r="I9" s="74" t="s">
        <v>204</v>
      </c>
      <c r="J9" s="75" t="s">
        <v>204</v>
      </c>
    </row>
    <row r="10" spans="1:10" s="73" customFormat="1" ht="30" customHeight="1" thickBot="1" x14ac:dyDescent="0.2">
      <c r="A10" s="126"/>
      <c r="B10" s="127"/>
      <c r="C10" s="76">
        <v>0</v>
      </c>
      <c r="D10" s="76">
        <v>0</v>
      </c>
      <c r="E10" s="76">
        <v>0</v>
      </c>
      <c r="F10" s="76">
        <v>0</v>
      </c>
      <c r="G10" s="76">
        <v>0</v>
      </c>
      <c r="H10" s="76">
        <v>0</v>
      </c>
      <c r="I10" s="76">
        <v>0</v>
      </c>
      <c r="J10" s="77">
        <v>0</v>
      </c>
    </row>
    <row r="11" spans="1:10" s="80" customFormat="1" ht="12" customHeight="1" thickBot="1" x14ac:dyDescent="0.2">
      <c r="A11" s="78"/>
      <c r="B11" s="78"/>
      <c r="C11" s="79"/>
      <c r="D11" s="79"/>
      <c r="E11" s="79"/>
      <c r="F11" s="79"/>
      <c r="G11" s="79"/>
      <c r="H11" s="79"/>
      <c r="I11" s="79"/>
      <c r="J11" s="79"/>
    </row>
    <row r="12" spans="1:10" s="73" customFormat="1" ht="36" customHeight="1" x14ac:dyDescent="0.15">
      <c r="A12" s="128" t="s">
        <v>178</v>
      </c>
      <c r="B12" s="87" t="s">
        <v>154</v>
      </c>
      <c r="C12" s="131"/>
      <c r="D12" s="131"/>
      <c r="E12" s="131"/>
      <c r="F12" s="131"/>
      <c r="G12" s="131"/>
      <c r="H12" s="131"/>
      <c r="I12" s="131"/>
      <c r="J12" s="131"/>
    </row>
    <row r="13" spans="1:10" s="73" customFormat="1" ht="36" customHeight="1" x14ac:dyDescent="0.15">
      <c r="A13" s="122"/>
      <c r="B13" s="89" t="s">
        <v>155</v>
      </c>
      <c r="C13" s="130"/>
      <c r="D13" s="130"/>
      <c r="E13" s="130"/>
      <c r="F13" s="130"/>
      <c r="G13" s="130"/>
      <c r="H13" s="130"/>
      <c r="I13" s="130"/>
      <c r="J13" s="130"/>
    </row>
    <row r="14" spans="1:10" s="73" customFormat="1" ht="36" customHeight="1" x14ac:dyDescent="0.15">
      <c r="A14" s="122"/>
      <c r="B14" s="89" t="s">
        <v>156</v>
      </c>
      <c r="C14" s="130"/>
      <c r="D14" s="130"/>
      <c r="E14" s="130"/>
      <c r="F14" s="130"/>
      <c r="G14" s="130"/>
      <c r="H14" s="130"/>
      <c r="I14" s="130"/>
      <c r="J14" s="130"/>
    </row>
    <row r="15" spans="1:10" s="73" customFormat="1" ht="36" customHeight="1" x14ac:dyDescent="0.15">
      <c r="A15" s="122"/>
      <c r="B15" s="89" t="s">
        <v>22</v>
      </c>
      <c r="C15" s="130"/>
      <c r="D15" s="130"/>
      <c r="E15" s="130"/>
      <c r="F15" s="130"/>
      <c r="G15" s="130"/>
      <c r="H15" s="130"/>
      <c r="I15" s="130"/>
      <c r="J15" s="130"/>
    </row>
    <row r="16" spans="1:10" s="73" customFormat="1" ht="36" customHeight="1" x14ac:dyDescent="0.15">
      <c r="A16" s="124"/>
      <c r="B16" s="89" t="s">
        <v>157</v>
      </c>
      <c r="C16" s="130"/>
      <c r="D16" s="130"/>
      <c r="E16" s="130"/>
      <c r="F16" s="130"/>
      <c r="G16" s="130"/>
      <c r="H16" s="130"/>
      <c r="I16" s="130"/>
      <c r="J16" s="130"/>
    </row>
    <row r="17" spans="1:10" s="73" customFormat="1" ht="36" customHeight="1" x14ac:dyDescent="0.15">
      <c r="A17" s="124"/>
      <c r="B17" s="89" t="s">
        <v>23</v>
      </c>
      <c r="C17" s="130"/>
      <c r="D17" s="130"/>
      <c r="E17" s="130"/>
      <c r="F17" s="130"/>
      <c r="G17" s="130"/>
      <c r="H17" s="130"/>
      <c r="I17" s="130"/>
      <c r="J17" s="130"/>
    </row>
    <row r="18" spans="1:10" s="73" customFormat="1" ht="36" customHeight="1" thickBot="1" x14ac:dyDescent="0.2">
      <c r="A18" s="126"/>
      <c r="B18" s="88" t="s">
        <v>153</v>
      </c>
      <c r="C18" s="129"/>
      <c r="D18" s="129"/>
      <c r="E18" s="129"/>
      <c r="F18" s="129"/>
      <c r="G18" s="129"/>
      <c r="H18" s="129"/>
      <c r="I18" s="129"/>
      <c r="J18" s="129"/>
    </row>
    <row r="19" spans="1:10" s="73" customFormat="1" ht="12" customHeight="1" thickBot="1" x14ac:dyDescent="0.2"/>
    <row r="20" spans="1:10" s="73" customFormat="1" ht="36" customHeight="1" x14ac:dyDescent="0.15">
      <c r="A20" s="132" t="s">
        <v>183</v>
      </c>
      <c r="B20" s="133"/>
      <c r="C20" s="138"/>
      <c r="D20" s="139"/>
      <c r="E20" s="139"/>
      <c r="F20" s="139"/>
      <c r="G20" s="139"/>
      <c r="H20" s="139"/>
      <c r="I20" s="139"/>
      <c r="J20" s="140"/>
    </row>
    <row r="21" spans="1:10" s="73" customFormat="1" ht="36" customHeight="1" x14ac:dyDescent="0.15">
      <c r="A21" s="105" t="s">
        <v>184</v>
      </c>
      <c r="B21" s="106"/>
      <c r="C21" s="135"/>
      <c r="D21" s="136"/>
      <c r="E21" s="136"/>
      <c r="F21" s="136"/>
      <c r="G21" s="136"/>
      <c r="H21" s="136"/>
      <c r="I21" s="136"/>
      <c r="J21" s="137"/>
    </row>
    <row r="22" spans="1:10" s="73" customFormat="1" ht="36" customHeight="1" x14ac:dyDescent="0.15">
      <c r="A22" s="105" t="s">
        <v>185</v>
      </c>
      <c r="B22" s="106"/>
      <c r="C22" s="112"/>
      <c r="D22" s="112"/>
      <c r="E22" s="112"/>
      <c r="F22" s="112"/>
      <c r="G22" s="112"/>
      <c r="H22" s="112"/>
      <c r="I22" s="112"/>
      <c r="J22" s="113"/>
    </row>
    <row r="23" spans="1:10" s="73" customFormat="1" ht="36" customHeight="1" x14ac:dyDescent="0.15">
      <c r="A23" s="90" t="s">
        <v>186</v>
      </c>
      <c r="B23" s="81" t="s">
        <v>158</v>
      </c>
      <c r="C23" s="109"/>
      <c r="D23" s="109"/>
      <c r="E23" s="109"/>
      <c r="F23" s="109"/>
      <c r="G23" s="109"/>
      <c r="H23" s="109"/>
      <c r="I23" s="109"/>
      <c r="J23" s="110"/>
    </row>
    <row r="24" spans="1:10" s="73" customFormat="1" ht="36" customHeight="1" x14ac:dyDescent="0.15">
      <c r="A24" s="91"/>
      <c r="B24" s="81" t="s">
        <v>159</v>
      </c>
      <c r="C24" s="109"/>
      <c r="D24" s="109"/>
      <c r="E24" s="109"/>
      <c r="F24" s="109"/>
      <c r="G24" s="109"/>
      <c r="H24" s="109"/>
      <c r="I24" s="109"/>
      <c r="J24" s="110"/>
    </row>
    <row r="25" spans="1:10" s="73" customFormat="1" ht="36" customHeight="1" x14ac:dyDescent="0.15">
      <c r="A25" s="111"/>
      <c r="B25" s="82" t="s">
        <v>206</v>
      </c>
      <c r="C25" s="107"/>
      <c r="D25" s="107"/>
      <c r="E25" s="107"/>
      <c r="F25" s="107"/>
      <c r="G25" s="107"/>
      <c r="H25" s="107"/>
      <c r="I25" s="107"/>
      <c r="J25" s="108"/>
    </row>
    <row r="26" spans="1:10" s="73" customFormat="1" ht="36" customHeight="1" x14ac:dyDescent="0.15">
      <c r="A26" s="134" t="s">
        <v>179</v>
      </c>
      <c r="B26" s="81" t="s">
        <v>160</v>
      </c>
      <c r="C26" s="109"/>
      <c r="D26" s="109"/>
      <c r="E26" s="109"/>
      <c r="F26" s="109"/>
      <c r="G26" s="109"/>
      <c r="H26" s="109"/>
      <c r="I26" s="109"/>
      <c r="J26" s="110"/>
    </row>
    <row r="27" spans="1:10" s="73" customFormat="1" ht="36" customHeight="1" x14ac:dyDescent="0.15">
      <c r="A27" s="91"/>
      <c r="B27" s="81" t="s">
        <v>161</v>
      </c>
      <c r="C27" s="109"/>
      <c r="D27" s="109"/>
      <c r="E27" s="109"/>
      <c r="F27" s="109"/>
      <c r="G27" s="109"/>
      <c r="H27" s="109"/>
      <c r="I27" s="109"/>
      <c r="J27" s="110"/>
    </row>
    <row r="28" spans="1:10" s="73" customFormat="1" ht="36" customHeight="1" x14ac:dyDescent="0.15">
      <c r="A28" s="91"/>
      <c r="B28" s="81" t="s">
        <v>162</v>
      </c>
      <c r="C28" s="109"/>
      <c r="D28" s="109"/>
      <c r="E28" s="109"/>
      <c r="F28" s="109"/>
      <c r="G28" s="109"/>
      <c r="H28" s="109"/>
      <c r="I28" s="109"/>
      <c r="J28" s="110"/>
    </row>
    <row r="29" spans="1:10" s="73" customFormat="1" ht="36" customHeight="1" x14ac:dyDescent="0.15">
      <c r="A29" s="111"/>
      <c r="B29" s="82" t="s">
        <v>163</v>
      </c>
      <c r="C29" s="107"/>
      <c r="D29" s="107"/>
      <c r="E29" s="107"/>
      <c r="F29" s="107"/>
      <c r="G29" s="107"/>
      <c r="H29" s="107"/>
      <c r="I29" s="107"/>
      <c r="J29" s="108"/>
    </row>
    <row r="30" spans="1:10" s="73" customFormat="1" ht="36" customHeight="1" x14ac:dyDescent="0.15">
      <c r="A30" s="90" t="s">
        <v>164</v>
      </c>
      <c r="B30" s="81" t="s">
        <v>165</v>
      </c>
      <c r="C30" s="109"/>
      <c r="D30" s="109"/>
      <c r="E30" s="109"/>
      <c r="F30" s="109"/>
      <c r="G30" s="109"/>
      <c r="H30" s="109"/>
      <c r="I30" s="109"/>
      <c r="J30" s="110"/>
    </row>
    <row r="31" spans="1:10" s="73" customFormat="1" ht="36" customHeight="1" x14ac:dyDescent="0.15">
      <c r="A31" s="91"/>
      <c r="B31" s="81" t="s">
        <v>166</v>
      </c>
      <c r="C31" s="109"/>
      <c r="D31" s="109"/>
      <c r="E31" s="109"/>
      <c r="F31" s="109"/>
      <c r="G31" s="109"/>
      <c r="H31" s="109"/>
      <c r="I31" s="109"/>
      <c r="J31" s="110"/>
    </row>
    <row r="32" spans="1:10" s="73" customFormat="1" ht="36" customHeight="1" x14ac:dyDescent="0.15">
      <c r="A32" s="91"/>
      <c r="B32" s="81" t="s">
        <v>167</v>
      </c>
      <c r="C32" s="109"/>
      <c r="D32" s="109"/>
      <c r="E32" s="109"/>
      <c r="F32" s="109"/>
      <c r="G32" s="109"/>
      <c r="H32" s="109"/>
      <c r="I32" s="109"/>
      <c r="J32" s="110"/>
    </row>
    <row r="33" spans="1:10" s="73" customFormat="1" ht="36" customHeight="1" x14ac:dyDescent="0.15">
      <c r="A33" s="111"/>
      <c r="B33" s="82" t="s">
        <v>163</v>
      </c>
      <c r="C33" s="107"/>
      <c r="D33" s="107"/>
      <c r="E33" s="107"/>
      <c r="F33" s="107"/>
      <c r="G33" s="107"/>
      <c r="H33" s="107"/>
      <c r="I33" s="107"/>
      <c r="J33" s="108"/>
    </row>
    <row r="34" spans="1:10" s="73" customFormat="1" ht="36" customHeight="1" x14ac:dyDescent="0.15">
      <c r="A34" s="105" t="s">
        <v>187</v>
      </c>
      <c r="B34" s="106"/>
      <c r="C34" s="112"/>
      <c r="D34" s="112"/>
      <c r="E34" s="112"/>
      <c r="F34" s="112"/>
      <c r="G34" s="112"/>
      <c r="H34" s="112"/>
      <c r="I34" s="112"/>
      <c r="J34" s="113"/>
    </row>
    <row r="35" spans="1:10" s="73" customFormat="1" ht="36" customHeight="1" x14ac:dyDescent="0.15">
      <c r="A35" s="90" t="s">
        <v>180</v>
      </c>
      <c r="B35" s="81" t="s">
        <v>168</v>
      </c>
      <c r="C35" s="109"/>
      <c r="D35" s="109"/>
      <c r="E35" s="109"/>
      <c r="F35" s="109"/>
      <c r="G35" s="109"/>
      <c r="H35" s="109"/>
      <c r="I35" s="109"/>
      <c r="J35" s="110"/>
    </row>
    <row r="36" spans="1:10" s="73" customFormat="1" ht="36" customHeight="1" x14ac:dyDescent="0.15">
      <c r="A36" s="111"/>
      <c r="B36" s="82" t="s">
        <v>169</v>
      </c>
      <c r="C36" s="107"/>
      <c r="D36" s="107"/>
      <c r="E36" s="107"/>
      <c r="F36" s="107"/>
      <c r="G36" s="107"/>
      <c r="H36" s="107"/>
      <c r="I36" s="107"/>
      <c r="J36" s="108"/>
    </row>
    <row r="37" spans="1:10" s="73" customFormat="1" ht="36" customHeight="1" x14ac:dyDescent="0.15">
      <c r="A37" s="90" t="s">
        <v>181</v>
      </c>
      <c r="B37" s="81" t="s">
        <v>170</v>
      </c>
      <c r="C37" s="109"/>
      <c r="D37" s="109"/>
      <c r="E37" s="109"/>
      <c r="F37" s="109"/>
      <c r="G37" s="109"/>
      <c r="H37" s="109"/>
      <c r="I37" s="109"/>
      <c r="J37" s="110"/>
    </row>
    <row r="38" spans="1:10" s="73" customFormat="1" ht="36" customHeight="1" x14ac:dyDescent="0.15">
      <c r="A38" s="111"/>
      <c r="B38" s="82" t="s">
        <v>171</v>
      </c>
      <c r="C38" s="107"/>
      <c r="D38" s="107"/>
      <c r="E38" s="107"/>
      <c r="F38" s="107"/>
      <c r="G38" s="107"/>
      <c r="H38" s="107"/>
      <c r="I38" s="107"/>
      <c r="J38" s="108"/>
    </row>
    <row r="39" spans="1:10" s="73" customFormat="1" ht="36" customHeight="1" x14ac:dyDescent="0.15">
      <c r="A39" s="90" t="s">
        <v>182</v>
      </c>
      <c r="B39" s="81" t="s">
        <v>190</v>
      </c>
      <c r="C39" s="109"/>
      <c r="D39" s="109"/>
      <c r="E39" s="109"/>
      <c r="F39" s="109"/>
      <c r="G39" s="109"/>
      <c r="H39" s="109"/>
      <c r="I39" s="109"/>
      <c r="J39" s="110"/>
    </row>
    <row r="40" spans="1:10" s="73" customFormat="1" ht="36" customHeight="1" x14ac:dyDescent="0.15">
      <c r="A40" s="91"/>
      <c r="B40" s="81" t="s">
        <v>188</v>
      </c>
      <c r="C40" s="109"/>
      <c r="D40" s="109"/>
      <c r="E40" s="109"/>
      <c r="F40" s="109"/>
      <c r="G40" s="109"/>
      <c r="H40" s="109"/>
      <c r="I40" s="109"/>
      <c r="J40" s="110"/>
    </row>
    <row r="41" spans="1:10" s="73" customFormat="1" ht="36" customHeight="1" x14ac:dyDescent="0.15">
      <c r="A41" s="91"/>
      <c r="B41" s="83" t="s">
        <v>193</v>
      </c>
      <c r="C41" s="101"/>
      <c r="D41" s="101"/>
      <c r="E41" s="101"/>
      <c r="F41" s="101"/>
      <c r="G41" s="101"/>
      <c r="H41" s="101"/>
      <c r="I41" s="101"/>
      <c r="J41" s="102"/>
    </row>
    <row r="42" spans="1:10" s="73" customFormat="1" ht="36" customHeight="1" x14ac:dyDescent="0.15">
      <c r="A42" s="90" t="s">
        <v>189</v>
      </c>
      <c r="B42" s="86" t="s">
        <v>191</v>
      </c>
      <c r="C42" s="93"/>
      <c r="D42" s="93"/>
      <c r="E42" s="93"/>
      <c r="F42" s="93"/>
      <c r="G42" s="93"/>
      <c r="H42" s="93"/>
      <c r="I42" s="93"/>
      <c r="J42" s="94"/>
    </row>
    <row r="43" spans="1:10" s="73" customFormat="1" ht="36" customHeight="1" x14ac:dyDescent="0.15">
      <c r="A43" s="91"/>
      <c r="B43" s="84" t="s">
        <v>192</v>
      </c>
      <c r="C43" s="95"/>
      <c r="D43" s="96"/>
      <c r="E43" s="96"/>
      <c r="F43" s="96"/>
      <c r="G43" s="96"/>
      <c r="H43" s="96"/>
      <c r="I43" s="96"/>
      <c r="J43" s="97"/>
    </row>
    <row r="44" spans="1:10" s="73" customFormat="1" ht="36" customHeight="1" thickBot="1" x14ac:dyDescent="0.2">
      <c r="A44" s="92"/>
      <c r="B44" s="85" t="s">
        <v>193</v>
      </c>
      <c r="C44" s="103"/>
      <c r="D44" s="103"/>
      <c r="E44" s="103"/>
      <c r="F44" s="103"/>
      <c r="G44" s="103"/>
      <c r="H44" s="103"/>
      <c r="I44" s="103"/>
      <c r="J44" s="104"/>
    </row>
    <row r="45" spans="1:10" s="73" customFormat="1" ht="9" x14ac:dyDescent="0.15"/>
    <row r="46" spans="1:10" s="73" customFormat="1" ht="9" x14ac:dyDescent="0.15"/>
    <row r="47" spans="1:10" s="73" customFormat="1" ht="36" customHeight="1" x14ac:dyDescent="0.15">
      <c r="A47" s="98" t="s">
        <v>207</v>
      </c>
      <c r="B47" s="99"/>
      <c r="C47" s="99"/>
      <c r="D47" s="99"/>
      <c r="E47" s="99"/>
      <c r="F47" s="99"/>
      <c r="G47" s="99"/>
      <c r="H47" s="99"/>
      <c r="I47" s="99"/>
      <c r="J47" s="100"/>
    </row>
    <row r="48" spans="1:10" s="63" customFormat="1" ht="14.25" x14ac:dyDescent="0.3">
      <c r="A48" s="65"/>
      <c r="B48" s="65"/>
      <c r="C48" s="65"/>
      <c r="D48" s="65"/>
      <c r="E48" s="65"/>
      <c r="F48" s="65"/>
      <c r="G48" s="65"/>
      <c r="H48" s="65"/>
      <c r="I48" s="65"/>
      <c r="J48" s="65"/>
    </row>
    <row r="49" spans="1:10" s="63" customFormat="1" ht="14.25" x14ac:dyDescent="0.3">
      <c r="A49" s="65"/>
      <c r="B49" s="65"/>
      <c r="C49" s="65"/>
      <c r="D49" s="65"/>
      <c r="E49" s="65"/>
      <c r="F49" s="65"/>
      <c r="G49" s="65"/>
      <c r="H49" s="65"/>
      <c r="I49" s="65"/>
      <c r="J49" s="65"/>
    </row>
    <row r="50" spans="1:10" s="63" customFormat="1" ht="14.25" x14ac:dyDescent="0.3">
      <c r="A50" s="65"/>
      <c r="B50" s="65"/>
      <c r="C50" s="65"/>
      <c r="D50" s="65"/>
      <c r="E50" s="65"/>
      <c r="F50" s="65"/>
      <c r="G50" s="65"/>
      <c r="H50" s="65"/>
      <c r="I50" s="65"/>
      <c r="J50" s="65"/>
    </row>
    <row r="51" spans="1:10" s="63" customFormat="1" ht="14.25" x14ac:dyDescent="0.3">
      <c r="A51" s="65"/>
      <c r="B51" s="65"/>
      <c r="C51" s="65"/>
      <c r="D51" s="65"/>
      <c r="E51" s="65"/>
      <c r="F51" s="65"/>
      <c r="G51" s="65"/>
      <c r="H51" s="65"/>
      <c r="I51" s="65"/>
      <c r="J51" s="65"/>
    </row>
    <row r="52" spans="1:10" s="63" customFormat="1" ht="14.25" x14ac:dyDescent="0.3">
      <c r="A52" s="65"/>
      <c r="B52" s="67" t="s">
        <v>27</v>
      </c>
      <c r="C52" s="65" t="s">
        <v>26</v>
      </c>
      <c r="D52" s="65"/>
      <c r="E52" s="65"/>
      <c r="F52" s="65"/>
      <c r="G52" s="65"/>
      <c r="H52" s="65"/>
      <c r="I52" s="65"/>
      <c r="J52" s="65"/>
    </row>
    <row r="53" spans="1:10" s="63" customFormat="1" ht="14.25" x14ac:dyDescent="0.3">
      <c r="A53" s="65"/>
      <c r="B53" s="65"/>
      <c r="C53" s="65"/>
      <c r="D53" s="65"/>
      <c r="E53" s="65"/>
      <c r="F53" s="65"/>
      <c r="G53" s="65"/>
      <c r="H53" s="65"/>
      <c r="I53" s="65"/>
      <c r="J53" s="65"/>
    </row>
    <row r="54" spans="1:10" s="63" customFormat="1" ht="14.25" x14ac:dyDescent="0.3">
      <c r="A54" s="65"/>
      <c r="B54" s="65"/>
      <c r="C54" s="68"/>
      <c r="D54" s="65"/>
      <c r="E54" s="65"/>
      <c r="F54" s="65"/>
      <c r="G54" s="65"/>
      <c r="H54" s="65"/>
      <c r="I54" s="65"/>
      <c r="J54" s="65"/>
    </row>
    <row r="55" spans="1:10" s="63" customFormat="1" ht="13.5" x14ac:dyDescent="0.25"/>
    <row r="56" spans="1:10" s="63" customFormat="1" ht="14.25" x14ac:dyDescent="0.3">
      <c r="B56" s="65" t="s">
        <v>24</v>
      </c>
    </row>
  </sheetData>
  <mergeCells count="51">
    <mergeCell ref="A26:A29"/>
    <mergeCell ref="A30:A33"/>
    <mergeCell ref="A35:A36"/>
    <mergeCell ref="C17:J17"/>
    <mergeCell ref="C16:J16"/>
    <mergeCell ref="C25:J25"/>
    <mergeCell ref="C24:J24"/>
    <mergeCell ref="C23:J23"/>
    <mergeCell ref="C22:J22"/>
    <mergeCell ref="C21:J21"/>
    <mergeCell ref="C20:J20"/>
    <mergeCell ref="C26:J26"/>
    <mergeCell ref="C27:J27"/>
    <mergeCell ref="C28:J28"/>
    <mergeCell ref="C29:J29"/>
    <mergeCell ref="C30:J30"/>
    <mergeCell ref="C7:J7"/>
    <mergeCell ref="A7:B7"/>
    <mergeCell ref="A23:A25"/>
    <mergeCell ref="A1:J1"/>
    <mergeCell ref="A3:J3"/>
    <mergeCell ref="A5:J5"/>
    <mergeCell ref="A8:B10"/>
    <mergeCell ref="A12:A18"/>
    <mergeCell ref="C18:J18"/>
    <mergeCell ref="C15:J15"/>
    <mergeCell ref="C14:J14"/>
    <mergeCell ref="C13:J13"/>
    <mergeCell ref="C12:J12"/>
    <mergeCell ref="A22:B22"/>
    <mergeCell ref="A21:B21"/>
    <mergeCell ref="A20:B20"/>
    <mergeCell ref="C31:J31"/>
    <mergeCell ref="C32:J32"/>
    <mergeCell ref="C33:J33"/>
    <mergeCell ref="C35:J35"/>
    <mergeCell ref="C34:J34"/>
    <mergeCell ref="A34:B34"/>
    <mergeCell ref="C36:J36"/>
    <mergeCell ref="C37:J37"/>
    <mergeCell ref="A37:A38"/>
    <mergeCell ref="A39:A41"/>
    <mergeCell ref="C38:J38"/>
    <mergeCell ref="C39:J39"/>
    <mergeCell ref="C40:J40"/>
    <mergeCell ref="A42:A44"/>
    <mergeCell ref="C42:J42"/>
    <mergeCell ref="C43:J43"/>
    <mergeCell ref="A47:J47"/>
    <mergeCell ref="C41:J41"/>
    <mergeCell ref="C44:J44"/>
  </mergeCells>
  <pageMargins left="0.11811023622047245" right="0.11811023622047245" top="0.39370078740157483" bottom="0"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64"/>
  <sheetViews>
    <sheetView zoomScale="85" zoomScaleNormal="85" workbookViewId="0">
      <selection activeCell="H3" sqref="H3:K3"/>
    </sheetView>
  </sheetViews>
  <sheetFormatPr baseColWidth="10" defaultRowHeight="16.5" x14ac:dyDescent="0.3"/>
  <cols>
    <col min="1" max="1" width="6.7109375" style="1" customWidth="1"/>
    <col min="2" max="2" width="80.7109375" style="1" customWidth="1"/>
    <col min="3" max="11" width="20.140625" style="1" customWidth="1"/>
    <col min="12" max="16384" width="11.42578125" style="1"/>
  </cols>
  <sheetData>
    <row r="1" spans="1:11" s="26" customFormat="1" ht="135.75" customHeight="1" thickBot="1" x14ac:dyDescent="0.35">
      <c r="A1" s="143" t="s">
        <v>244</v>
      </c>
      <c r="B1" s="144"/>
      <c r="C1" s="144"/>
      <c r="D1" s="144"/>
      <c r="E1" s="144"/>
      <c r="F1" s="144"/>
      <c r="G1" s="145"/>
      <c r="H1" s="148" t="s">
        <v>126</v>
      </c>
      <c r="I1" s="149"/>
      <c r="J1" s="52"/>
      <c r="K1" s="53"/>
    </row>
    <row r="2" spans="1:11" ht="36" customHeight="1" x14ac:dyDescent="0.3">
      <c r="A2" s="141" t="s">
        <v>129</v>
      </c>
      <c r="B2" s="141"/>
      <c r="C2" s="141"/>
      <c r="D2" s="141"/>
      <c r="E2" s="141"/>
      <c r="F2" s="141"/>
      <c r="G2" s="141"/>
      <c r="H2" s="142"/>
      <c r="I2" s="142"/>
      <c r="J2" s="142"/>
      <c r="K2" s="142"/>
    </row>
    <row r="3" spans="1:11" s="4" customFormat="1" ht="80.25" customHeight="1" x14ac:dyDescent="0.3">
      <c r="A3" s="153" t="s">
        <v>239</v>
      </c>
      <c r="B3" s="154"/>
      <c r="C3" s="154"/>
      <c r="D3" s="154"/>
      <c r="E3" s="154"/>
      <c r="F3" s="154"/>
      <c r="G3" s="155"/>
      <c r="H3" s="58" t="s">
        <v>211</v>
      </c>
      <c r="I3" s="55">
        <v>0</v>
      </c>
      <c r="J3" s="54" t="s">
        <v>210</v>
      </c>
      <c r="K3" s="56">
        <f>+SUM(K5:K45)</f>
        <v>0</v>
      </c>
    </row>
    <row r="4" spans="1:11" s="4" customFormat="1" ht="40.15" customHeight="1" x14ac:dyDescent="0.3">
      <c r="A4" s="47" t="s">
        <v>0</v>
      </c>
      <c r="B4" s="48" t="s">
        <v>1</v>
      </c>
      <c r="C4" s="46" t="s">
        <v>2</v>
      </c>
      <c r="D4" s="46" t="s">
        <v>259</v>
      </c>
      <c r="E4" s="46" t="s">
        <v>57</v>
      </c>
      <c r="F4" s="46" t="s">
        <v>8</v>
      </c>
      <c r="G4" s="46" t="s">
        <v>4</v>
      </c>
      <c r="H4" s="46" t="s">
        <v>5</v>
      </c>
      <c r="I4" s="46" t="s">
        <v>96</v>
      </c>
      <c r="J4" s="46" t="s">
        <v>227</v>
      </c>
      <c r="K4" s="46" t="s">
        <v>228</v>
      </c>
    </row>
    <row r="5" spans="1:11" ht="19.899999999999999" customHeight="1" x14ac:dyDescent="0.3">
      <c r="A5" s="3">
        <v>1</v>
      </c>
      <c r="B5" s="29" t="s">
        <v>134</v>
      </c>
      <c r="C5" s="14"/>
      <c r="D5" s="14"/>
      <c r="E5" s="15"/>
      <c r="F5" s="15"/>
      <c r="G5" s="15"/>
      <c r="H5" s="15"/>
      <c r="I5" s="8"/>
      <c r="J5" s="39">
        <v>500</v>
      </c>
      <c r="K5" s="39"/>
    </row>
    <row r="6" spans="1:11" ht="36" customHeight="1" x14ac:dyDescent="0.3">
      <c r="A6" s="3">
        <v>2</v>
      </c>
      <c r="B6" s="29" t="s">
        <v>241</v>
      </c>
      <c r="C6" s="14"/>
      <c r="D6" s="14"/>
      <c r="E6" s="15"/>
      <c r="F6" s="15"/>
      <c r="G6" s="15"/>
      <c r="H6" s="15"/>
      <c r="I6" s="8"/>
      <c r="J6" s="39">
        <v>20</v>
      </c>
      <c r="K6" s="39"/>
    </row>
    <row r="7" spans="1:11" ht="19.899999999999999" customHeight="1" x14ac:dyDescent="0.3">
      <c r="A7" s="3">
        <v>3</v>
      </c>
      <c r="B7" s="29" t="s">
        <v>245</v>
      </c>
      <c r="C7" s="14"/>
      <c r="D7" s="169"/>
      <c r="E7" s="15"/>
      <c r="F7" s="15"/>
      <c r="G7" s="15"/>
      <c r="H7" s="15"/>
      <c r="I7" s="8"/>
      <c r="J7" s="39">
        <v>2000</v>
      </c>
      <c r="K7" s="39"/>
    </row>
    <row r="8" spans="1:11" ht="19.899999999999999" customHeight="1" x14ac:dyDescent="0.3">
      <c r="A8" s="3">
        <v>4</v>
      </c>
      <c r="B8" s="29" t="s">
        <v>135</v>
      </c>
      <c r="C8" s="14"/>
      <c r="D8" s="14"/>
      <c r="E8" s="15"/>
      <c r="F8" s="15"/>
      <c r="G8" s="15"/>
      <c r="H8" s="15"/>
      <c r="I8" s="8"/>
      <c r="J8" s="39">
        <v>50</v>
      </c>
      <c r="K8" s="39"/>
    </row>
    <row r="9" spans="1:11" ht="19.899999999999999" customHeight="1" x14ac:dyDescent="0.3">
      <c r="A9" s="3">
        <v>5</v>
      </c>
      <c r="B9" s="29" t="s">
        <v>136</v>
      </c>
      <c r="C9" s="14"/>
      <c r="D9" s="14"/>
      <c r="E9" s="15"/>
      <c r="F9" s="15"/>
      <c r="G9" s="15"/>
      <c r="H9" s="15"/>
      <c r="I9" s="8"/>
      <c r="J9" s="39">
        <v>20</v>
      </c>
      <c r="K9" s="39"/>
    </row>
    <row r="10" spans="1:11" ht="19.899999999999999" customHeight="1" x14ac:dyDescent="0.3">
      <c r="A10" s="3">
        <v>6</v>
      </c>
      <c r="B10" s="29" t="s">
        <v>137</v>
      </c>
      <c r="C10" s="14"/>
      <c r="D10" s="14"/>
      <c r="E10" s="15"/>
      <c r="F10" s="15"/>
      <c r="G10" s="15"/>
      <c r="H10" s="15"/>
      <c r="I10" s="8"/>
      <c r="J10" s="39">
        <v>1500</v>
      </c>
      <c r="K10" s="39"/>
    </row>
    <row r="11" spans="1:11" ht="19.899999999999999" customHeight="1" x14ac:dyDescent="0.3">
      <c r="A11" s="3">
        <v>7</v>
      </c>
      <c r="B11" s="29" t="s">
        <v>138</v>
      </c>
      <c r="C11" s="14"/>
      <c r="D11" s="14"/>
      <c r="E11" s="15"/>
      <c r="F11" s="15"/>
      <c r="G11" s="15"/>
      <c r="H11" s="15"/>
      <c r="I11" s="8"/>
      <c r="J11" s="39">
        <v>1500</v>
      </c>
      <c r="K11" s="39"/>
    </row>
    <row r="12" spans="1:11" ht="19.899999999999999" customHeight="1" x14ac:dyDescent="0.3">
      <c r="A12" s="3">
        <v>8</v>
      </c>
      <c r="B12" s="29" t="s">
        <v>260</v>
      </c>
      <c r="C12" s="14"/>
      <c r="D12" s="14"/>
      <c r="E12" s="15"/>
      <c r="F12" s="15"/>
      <c r="G12" s="15"/>
      <c r="H12" s="15"/>
      <c r="I12" s="8"/>
      <c r="J12" s="39">
        <v>1500</v>
      </c>
      <c r="K12" s="39"/>
    </row>
    <row r="13" spans="1:11" ht="19.899999999999999" customHeight="1" x14ac:dyDescent="0.3">
      <c r="A13" s="3">
        <v>9</v>
      </c>
      <c r="B13" s="29" t="s">
        <v>261</v>
      </c>
      <c r="C13" s="14"/>
      <c r="D13" s="14"/>
      <c r="E13" s="15"/>
      <c r="F13" s="15"/>
      <c r="G13" s="15"/>
      <c r="H13" s="15"/>
      <c r="I13" s="8"/>
      <c r="J13" s="39">
        <v>1500</v>
      </c>
      <c r="K13" s="39"/>
    </row>
    <row r="14" spans="1:11" ht="19.899999999999999" customHeight="1" x14ac:dyDescent="0.3">
      <c r="A14" s="3">
        <v>10</v>
      </c>
      <c r="B14" s="29" t="s">
        <v>139</v>
      </c>
      <c r="C14" s="14"/>
      <c r="D14" s="14"/>
      <c r="E14" s="15"/>
      <c r="F14" s="15"/>
      <c r="G14" s="15"/>
      <c r="H14" s="15"/>
      <c r="I14" s="8"/>
      <c r="J14" s="39">
        <v>50</v>
      </c>
      <c r="K14" s="39"/>
    </row>
    <row r="15" spans="1:11" ht="19.899999999999999" customHeight="1" x14ac:dyDescent="0.3">
      <c r="A15" s="3">
        <v>11</v>
      </c>
      <c r="B15" s="29" t="s">
        <v>140</v>
      </c>
      <c r="C15" s="14"/>
      <c r="D15" s="14"/>
      <c r="E15" s="15"/>
      <c r="F15" s="15"/>
      <c r="G15" s="15"/>
      <c r="H15" s="15"/>
      <c r="I15" s="8"/>
      <c r="J15" s="39">
        <v>250</v>
      </c>
      <c r="K15" s="39"/>
    </row>
    <row r="16" spans="1:11" ht="19.899999999999999" customHeight="1" x14ac:dyDescent="0.3">
      <c r="A16" s="3">
        <v>12</v>
      </c>
      <c r="B16" s="29" t="s">
        <v>141</v>
      </c>
      <c r="C16" s="14"/>
      <c r="D16" s="14"/>
      <c r="E16" s="15"/>
      <c r="F16" s="15"/>
      <c r="G16" s="15"/>
      <c r="H16" s="15"/>
      <c r="I16" s="8"/>
      <c r="J16" s="39">
        <v>250</v>
      </c>
      <c r="K16" s="39"/>
    </row>
    <row r="17" spans="1:11" ht="19.899999999999999" customHeight="1" x14ac:dyDescent="0.3">
      <c r="A17" s="3">
        <v>13</v>
      </c>
      <c r="B17" s="29" t="s">
        <v>142</v>
      </c>
      <c r="C17" s="14"/>
      <c r="D17" s="14"/>
      <c r="E17" s="15"/>
      <c r="F17" s="15"/>
      <c r="G17" s="15"/>
      <c r="H17" s="15"/>
      <c r="I17" s="8"/>
      <c r="J17" s="39">
        <v>50</v>
      </c>
      <c r="K17" s="39"/>
    </row>
    <row r="18" spans="1:11" ht="19.899999999999999" customHeight="1" x14ac:dyDescent="0.3">
      <c r="A18" s="3">
        <v>14</v>
      </c>
      <c r="B18" s="29" t="s">
        <v>143</v>
      </c>
      <c r="C18" s="14"/>
      <c r="D18" s="14"/>
      <c r="E18" s="15"/>
      <c r="F18" s="15"/>
      <c r="G18" s="15"/>
      <c r="H18" s="15"/>
      <c r="I18" s="8"/>
      <c r="J18" s="39">
        <v>50</v>
      </c>
      <c r="K18" s="39"/>
    </row>
    <row r="19" spans="1:11" ht="19.899999999999999" customHeight="1" x14ac:dyDescent="0.3">
      <c r="A19" s="3">
        <v>15</v>
      </c>
      <c r="B19" s="29" t="s">
        <v>246</v>
      </c>
      <c r="C19" s="14"/>
      <c r="D19" s="169"/>
      <c r="E19" s="15"/>
      <c r="F19" s="15"/>
      <c r="G19" s="15"/>
      <c r="H19" s="15"/>
      <c r="I19" s="8"/>
      <c r="J19" s="39">
        <v>1440</v>
      </c>
      <c r="K19" s="39"/>
    </row>
    <row r="20" spans="1:11" ht="24" customHeight="1" x14ac:dyDescent="0.3">
      <c r="A20" s="3">
        <v>16</v>
      </c>
      <c r="B20" s="29" t="s">
        <v>247</v>
      </c>
      <c r="C20" s="14"/>
      <c r="D20" s="169"/>
      <c r="E20" s="15"/>
      <c r="F20" s="15"/>
      <c r="G20" s="15"/>
      <c r="H20" s="15"/>
      <c r="I20" s="8"/>
      <c r="J20" s="39">
        <v>1440</v>
      </c>
      <c r="K20" s="39"/>
    </row>
    <row r="21" spans="1:11" ht="19.899999999999999" customHeight="1" x14ac:dyDescent="0.3">
      <c r="A21" s="3">
        <v>17</v>
      </c>
      <c r="B21" s="29" t="s">
        <v>144</v>
      </c>
      <c r="C21" s="60"/>
      <c r="D21" s="60"/>
      <c r="E21" s="60"/>
      <c r="F21" s="60"/>
      <c r="G21" s="60"/>
      <c r="H21" s="60"/>
      <c r="I21" s="60"/>
      <c r="J21" s="39">
        <v>250</v>
      </c>
      <c r="K21" s="39"/>
    </row>
    <row r="22" spans="1:11" ht="19.899999999999999" customHeight="1" x14ac:dyDescent="0.3">
      <c r="A22" s="3">
        <v>18</v>
      </c>
      <c r="B22" s="29" t="s">
        <v>145</v>
      </c>
      <c r="C22" s="60"/>
      <c r="D22" s="60"/>
      <c r="E22" s="60"/>
      <c r="F22" s="60"/>
      <c r="G22" s="60"/>
      <c r="H22" s="60"/>
      <c r="I22" s="60"/>
      <c r="J22" s="39">
        <v>250</v>
      </c>
      <c r="K22" s="39"/>
    </row>
    <row r="23" spans="1:11" ht="19.899999999999999" customHeight="1" x14ac:dyDescent="0.3">
      <c r="A23" s="3">
        <v>19</v>
      </c>
      <c r="B23" s="29" t="s">
        <v>146</v>
      </c>
      <c r="C23" s="60"/>
      <c r="D23" s="60"/>
      <c r="E23" s="60"/>
      <c r="F23" s="60"/>
      <c r="G23" s="60"/>
      <c r="H23" s="60"/>
      <c r="I23" s="60"/>
      <c r="J23" s="39">
        <v>500</v>
      </c>
      <c r="K23" s="39"/>
    </row>
    <row r="24" spans="1:11" ht="19.899999999999999" customHeight="1" x14ac:dyDescent="0.3">
      <c r="A24" s="3">
        <v>20</v>
      </c>
      <c r="B24" s="29" t="s">
        <v>235</v>
      </c>
      <c r="C24" s="60"/>
      <c r="D24" s="60"/>
      <c r="E24" s="60"/>
      <c r="F24" s="60"/>
      <c r="G24" s="60"/>
      <c r="H24" s="60"/>
      <c r="I24" s="60"/>
      <c r="J24" s="39">
        <v>500</v>
      </c>
      <c r="K24" s="39"/>
    </row>
    <row r="25" spans="1:11" ht="19.899999999999999" customHeight="1" x14ac:dyDescent="0.3">
      <c r="A25" s="3">
        <v>21</v>
      </c>
      <c r="B25" s="29" t="s">
        <v>248</v>
      </c>
      <c r="C25" s="60"/>
      <c r="D25" s="169"/>
      <c r="E25" s="60"/>
      <c r="F25" s="60"/>
      <c r="G25" s="60"/>
      <c r="H25" s="60"/>
      <c r="I25" s="60"/>
      <c r="J25" s="39">
        <v>150</v>
      </c>
      <c r="K25" s="39"/>
    </row>
    <row r="26" spans="1:11" ht="19.899999999999999" customHeight="1" x14ac:dyDescent="0.3">
      <c r="A26" s="3">
        <v>22</v>
      </c>
      <c r="B26" s="29" t="s">
        <v>249</v>
      </c>
      <c r="C26" s="60"/>
      <c r="D26" s="169"/>
      <c r="E26" s="60"/>
      <c r="F26" s="60"/>
      <c r="G26" s="60"/>
      <c r="H26" s="60"/>
      <c r="I26" s="60"/>
      <c r="J26" s="39">
        <v>150</v>
      </c>
      <c r="K26" s="39"/>
    </row>
    <row r="27" spans="1:11" ht="19.899999999999999" customHeight="1" x14ac:dyDescent="0.3">
      <c r="A27" s="3">
        <v>23</v>
      </c>
      <c r="B27" s="29" t="s">
        <v>250</v>
      </c>
      <c r="C27" s="60"/>
      <c r="D27" s="169"/>
      <c r="E27" s="60"/>
      <c r="F27" s="60"/>
      <c r="G27" s="60"/>
      <c r="H27" s="60"/>
      <c r="I27" s="60"/>
      <c r="J27" s="39">
        <v>150</v>
      </c>
      <c r="K27" s="39"/>
    </row>
    <row r="28" spans="1:11" ht="19.899999999999999" customHeight="1" x14ac:dyDescent="0.3">
      <c r="A28" s="3">
        <v>24</v>
      </c>
      <c r="B28" s="29" t="s">
        <v>251</v>
      </c>
      <c r="C28" s="60"/>
      <c r="D28" s="169"/>
      <c r="E28" s="60"/>
      <c r="F28" s="60"/>
      <c r="G28" s="60"/>
      <c r="H28" s="60"/>
      <c r="I28" s="60"/>
      <c r="J28" s="39">
        <v>500</v>
      </c>
      <c r="K28" s="39"/>
    </row>
    <row r="29" spans="1:11" ht="19.899999999999999" customHeight="1" x14ac:dyDescent="0.3">
      <c r="A29" s="3">
        <v>25</v>
      </c>
      <c r="B29" s="29" t="s">
        <v>92</v>
      </c>
      <c r="C29" s="60"/>
      <c r="D29" s="60"/>
      <c r="E29" s="60"/>
      <c r="F29" s="60"/>
      <c r="G29" s="60"/>
      <c r="H29" s="60"/>
      <c r="I29" s="60"/>
      <c r="J29" s="39">
        <v>50</v>
      </c>
      <c r="K29" s="39"/>
    </row>
    <row r="30" spans="1:11" ht="19.899999999999999" customHeight="1" x14ac:dyDescent="0.3">
      <c r="A30" s="3">
        <v>26</v>
      </c>
      <c r="B30" s="29" t="s">
        <v>252</v>
      </c>
      <c r="C30" s="60"/>
      <c r="D30" s="169"/>
      <c r="E30" s="60"/>
      <c r="F30" s="60"/>
      <c r="G30" s="60"/>
      <c r="H30" s="60"/>
      <c r="I30" s="60"/>
      <c r="J30" s="39">
        <v>240</v>
      </c>
      <c r="K30" s="39"/>
    </row>
    <row r="31" spans="1:11" ht="19.899999999999999" customHeight="1" x14ac:dyDescent="0.3">
      <c r="A31" s="3">
        <v>27</v>
      </c>
      <c r="B31" s="29" t="s">
        <v>236</v>
      </c>
      <c r="C31" s="60"/>
      <c r="D31" s="60"/>
      <c r="E31" s="60"/>
      <c r="F31" s="60"/>
      <c r="G31" s="60"/>
      <c r="H31" s="60"/>
      <c r="I31" s="60"/>
      <c r="J31" s="39">
        <v>2000</v>
      </c>
      <c r="K31" s="39"/>
    </row>
    <row r="32" spans="1:11" ht="19.899999999999999" customHeight="1" x14ac:dyDescent="0.3">
      <c r="A32" s="3">
        <v>28</v>
      </c>
      <c r="B32" s="29" t="s">
        <v>253</v>
      </c>
      <c r="C32" s="60"/>
      <c r="D32" s="169"/>
      <c r="E32" s="60"/>
      <c r="F32" s="60"/>
      <c r="G32" s="60"/>
      <c r="H32" s="60"/>
      <c r="I32" s="60"/>
      <c r="J32" s="39">
        <v>320</v>
      </c>
      <c r="K32" s="39"/>
    </row>
    <row r="33" spans="1:11" ht="19.899999999999999" customHeight="1" x14ac:dyDescent="0.3">
      <c r="A33" s="3">
        <v>29</v>
      </c>
      <c r="B33" s="29" t="s">
        <v>147</v>
      </c>
      <c r="C33" s="60"/>
      <c r="D33" s="60"/>
      <c r="E33" s="60"/>
      <c r="F33" s="60"/>
      <c r="G33" s="60"/>
      <c r="H33" s="60"/>
      <c r="I33" s="60"/>
      <c r="J33" s="39">
        <v>280</v>
      </c>
      <c r="K33" s="39"/>
    </row>
    <row r="34" spans="1:11" ht="19.899999999999999" customHeight="1" x14ac:dyDescent="0.3">
      <c r="A34" s="3">
        <v>30</v>
      </c>
      <c r="B34" s="29" t="s">
        <v>148</v>
      </c>
      <c r="C34" s="60"/>
      <c r="D34" s="60"/>
      <c r="E34" s="60"/>
      <c r="F34" s="60"/>
      <c r="G34" s="60"/>
      <c r="H34" s="60"/>
      <c r="I34" s="60"/>
      <c r="J34" s="39">
        <v>280</v>
      </c>
      <c r="K34" s="39"/>
    </row>
    <row r="35" spans="1:11" ht="19.899999999999999" customHeight="1" x14ac:dyDescent="0.3">
      <c r="A35" s="3">
        <v>31</v>
      </c>
      <c r="B35" s="29" t="s">
        <v>237</v>
      </c>
      <c r="C35" s="60"/>
      <c r="D35" s="60"/>
      <c r="E35" s="60"/>
      <c r="F35" s="60"/>
      <c r="G35" s="60"/>
      <c r="H35" s="60"/>
      <c r="I35" s="60"/>
      <c r="J35" s="39">
        <v>648</v>
      </c>
      <c r="K35" s="39"/>
    </row>
    <row r="36" spans="1:11" ht="19.899999999999999" customHeight="1" x14ac:dyDescent="0.3">
      <c r="A36" s="3">
        <v>32</v>
      </c>
      <c r="B36" s="29" t="s">
        <v>238</v>
      </c>
      <c r="C36" s="60"/>
      <c r="D36" s="60"/>
      <c r="E36" s="60"/>
      <c r="F36" s="60"/>
      <c r="G36" s="60"/>
      <c r="H36" s="60"/>
      <c r="I36" s="60"/>
      <c r="J36" s="39">
        <v>350</v>
      </c>
      <c r="K36" s="39"/>
    </row>
    <row r="37" spans="1:11" ht="19.899999999999999" customHeight="1" x14ac:dyDescent="0.3">
      <c r="A37" s="3">
        <v>33</v>
      </c>
      <c r="B37" s="29" t="s">
        <v>149</v>
      </c>
      <c r="C37" s="60"/>
      <c r="D37" s="60"/>
      <c r="E37" s="60"/>
      <c r="F37" s="60"/>
      <c r="G37" s="60"/>
      <c r="H37" s="60"/>
      <c r="I37" s="60"/>
      <c r="J37" s="39">
        <v>10</v>
      </c>
      <c r="K37" s="39"/>
    </row>
    <row r="38" spans="1:11" ht="19.899999999999999" customHeight="1" x14ac:dyDescent="0.3">
      <c r="A38" s="3">
        <v>34</v>
      </c>
      <c r="B38" s="29" t="s">
        <v>150</v>
      </c>
      <c r="C38" s="60"/>
      <c r="D38" s="60"/>
      <c r="E38" s="60"/>
      <c r="F38" s="60"/>
      <c r="G38" s="60"/>
      <c r="H38" s="60"/>
      <c r="I38" s="60"/>
      <c r="J38" s="39">
        <v>10</v>
      </c>
      <c r="K38" s="39"/>
    </row>
    <row r="39" spans="1:11" ht="19.899999999999999" customHeight="1" x14ac:dyDescent="0.3">
      <c r="A39" s="3">
        <v>35</v>
      </c>
      <c r="B39" s="29" t="s">
        <v>151</v>
      </c>
      <c r="C39" s="60"/>
      <c r="D39" s="60"/>
      <c r="E39" s="60"/>
      <c r="F39" s="60"/>
      <c r="G39" s="60"/>
      <c r="H39" s="60"/>
      <c r="I39" s="60"/>
      <c r="J39" s="39">
        <v>10</v>
      </c>
      <c r="K39" s="39"/>
    </row>
    <row r="40" spans="1:11" ht="19.899999999999999" customHeight="1" x14ac:dyDescent="0.3">
      <c r="A40" s="3">
        <v>36</v>
      </c>
      <c r="B40" s="29" t="s">
        <v>254</v>
      </c>
      <c r="C40" s="60"/>
      <c r="D40" s="169"/>
      <c r="E40" s="60"/>
      <c r="F40" s="60"/>
      <c r="G40" s="60"/>
      <c r="H40" s="60"/>
      <c r="I40" s="60"/>
      <c r="J40" s="39">
        <v>100</v>
      </c>
      <c r="K40" s="39"/>
    </row>
    <row r="41" spans="1:11" ht="19.899999999999999" customHeight="1" x14ac:dyDescent="0.3">
      <c r="A41" s="3">
        <v>37</v>
      </c>
      <c r="B41" s="29" t="s">
        <v>255</v>
      </c>
      <c r="C41" s="60"/>
      <c r="D41" s="169"/>
      <c r="E41" s="60"/>
      <c r="F41" s="60"/>
      <c r="G41" s="60"/>
      <c r="H41" s="60"/>
      <c r="I41" s="60"/>
      <c r="J41" s="39">
        <v>500</v>
      </c>
      <c r="K41" s="39"/>
    </row>
    <row r="42" spans="1:11" ht="29.25" customHeight="1" x14ac:dyDescent="0.3">
      <c r="A42" s="3">
        <v>38</v>
      </c>
      <c r="B42" s="29" t="s">
        <v>256</v>
      </c>
      <c r="C42" s="60"/>
      <c r="D42" s="169"/>
      <c r="E42" s="60"/>
      <c r="F42" s="60"/>
      <c r="G42" s="60"/>
      <c r="H42" s="60"/>
      <c r="I42" s="60"/>
      <c r="J42" s="39">
        <v>250</v>
      </c>
      <c r="K42" s="39"/>
    </row>
    <row r="43" spans="1:11" ht="19.899999999999999" customHeight="1" x14ac:dyDescent="0.3">
      <c r="A43" s="3">
        <v>39</v>
      </c>
      <c r="B43" s="29" t="s">
        <v>257</v>
      </c>
      <c r="C43" s="60"/>
      <c r="D43" s="169"/>
      <c r="E43" s="60"/>
      <c r="F43" s="60"/>
      <c r="G43" s="60"/>
      <c r="H43" s="60"/>
      <c r="I43" s="60"/>
      <c r="J43" s="39">
        <v>40</v>
      </c>
      <c r="K43" s="39"/>
    </row>
    <row r="44" spans="1:11" ht="19.899999999999999" customHeight="1" x14ac:dyDescent="0.3">
      <c r="A44" s="3">
        <v>40</v>
      </c>
      <c r="B44" s="29" t="s">
        <v>258</v>
      </c>
      <c r="C44" s="60"/>
      <c r="D44" s="169"/>
      <c r="E44" s="60"/>
      <c r="F44" s="60"/>
      <c r="G44" s="60"/>
      <c r="H44" s="60"/>
      <c r="I44" s="60"/>
      <c r="J44" s="39">
        <v>30</v>
      </c>
      <c r="K44" s="39"/>
    </row>
    <row r="45" spans="1:11" ht="19.899999999999999" customHeight="1" x14ac:dyDescent="0.3">
      <c r="A45" s="3">
        <v>41</v>
      </c>
      <c r="B45" s="29" t="s">
        <v>152</v>
      </c>
      <c r="C45" s="60"/>
      <c r="D45" s="60"/>
      <c r="E45" s="60"/>
      <c r="F45" s="60"/>
      <c r="G45" s="60"/>
      <c r="H45" s="60"/>
      <c r="I45" s="60"/>
      <c r="J45" s="39">
        <v>50</v>
      </c>
      <c r="K45" s="39"/>
    </row>
    <row r="46" spans="1:11" ht="19.899999999999999" customHeight="1" x14ac:dyDescent="0.3">
      <c r="A46" s="9"/>
      <c r="B46" s="12"/>
      <c r="C46" s="10"/>
      <c r="D46" s="10"/>
      <c r="E46" s="10"/>
      <c r="F46" s="10"/>
      <c r="G46" s="10"/>
      <c r="H46" s="10"/>
      <c r="I46" s="10"/>
      <c r="J46" s="34"/>
      <c r="K46" s="34"/>
    </row>
    <row r="47" spans="1:11" ht="19.899999999999999" customHeight="1" x14ac:dyDescent="0.3">
      <c r="A47" s="9"/>
      <c r="B47" s="12"/>
      <c r="C47" s="10"/>
      <c r="D47" s="10"/>
      <c r="E47" s="10"/>
      <c r="F47" s="10"/>
      <c r="G47" s="10"/>
      <c r="H47" s="10"/>
      <c r="I47" s="10"/>
      <c r="J47" s="34"/>
      <c r="K47" s="34"/>
    </row>
    <row r="48" spans="1:11" ht="19.899999999999999" customHeight="1" x14ac:dyDescent="0.3">
      <c r="A48" s="9"/>
      <c r="B48" s="12"/>
      <c r="C48" s="10"/>
      <c r="D48" s="10"/>
      <c r="E48" s="10"/>
      <c r="F48" s="10"/>
      <c r="G48" s="10"/>
      <c r="H48" s="10"/>
      <c r="I48" s="10"/>
      <c r="J48" s="34"/>
      <c r="K48" s="34"/>
    </row>
    <row r="49" spans="1:11" ht="19.899999999999999" customHeight="1" x14ac:dyDescent="0.3">
      <c r="A49" s="9"/>
      <c r="B49" s="12"/>
      <c r="C49" s="10"/>
      <c r="D49" s="10"/>
      <c r="E49" s="10"/>
      <c r="F49" s="10"/>
      <c r="G49" s="10"/>
      <c r="H49" s="10"/>
      <c r="I49" s="10"/>
      <c r="J49" s="34"/>
      <c r="K49" s="34"/>
    </row>
    <row r="50" spans="1:11" ht="19.899999999999999" customHeight="1" x14ac:dyDescent="0.3">
      <c r="A50" s="9"/>
      <c r="B50" s="12"/>
      <c r="C50" s="10"/>
      <c r="D50" s="10"/>
      <c r="E50" s="10"/>
      <c r="F50" s="10"/>
      <c r="G50" s="10"/>
      <c r="H50" s="10"/>
      <c r="I50" s="10"/>
      <c r="J50" s="34"/>
      <c r="K50" s="34"/>
    </row>
    <row r="51" spans="1:11" ht="19.899999999999999" customHeight="1" x14ac:dyDescent="0.3">
      <c r="A51" s="9"/>
      <c r="B51" s="11"/>
      <c r="C51" s="10"/>
      <c r="D51" s="10"/>
      <c r="E51" s="10"/>
      <c r="F51" s="10"/>
      <c r="G51" s="10"/>
      <c r="H51" s="10"/>
      <c r="I51" s="10"/>
      <c r="J51" s="34"/>
      <c r="K51" s="34"/>
    </row>
    <row r="52" spans="1:11" ht="19.899999999999999" customHeight="1" x14ac:dyDescent="0.3">
      <c r="A52" s="9"/>
      <c r="B52" s="11"/>
      <c r="C52" s="10"/>
      <c r="D52" s="10"/>
      <c r="E52" s="10"/>
      <c r="F52" s="10"/>
      <c r="G52" s="10"/>
      <c r="H52" s="10"/>
      <c r="I52" s="10"/>
      <c r="J52" s="34"/>
      <c r="K52" s="34"/>
    </row>
    <row r="53" spans="1:11" ht="19.899999999999999" customHeight="1" x14ac:dyDescent="0.3">
      <c r="A53" s="9"/>
      <c r="B53" s="11"/>
      <c r="C53" s="10"/>
      <c r="D53" s="10"/>
      <c r="E53" s="10"/>
      <c r="F53" s="10"/>
      <c r="G53" s="10"/>
      <c r="H53" s="10"/>
      <c r="I53" s="10"/>
      <c r="J53" s="34"/>
      <c r="K53" s="34"/>
    </row>
    <row r="54" spans="1:11" ht="19.899999999999999" customHeight="1" x14ac:dyDescent="0.3">
      <c r="A54" s="9"/>
      <c r="B54" s="11"/>
      <c r="C54" s="10"/>
      <c r="D54" s="10"/>
      <c r="E54" s="10"/>
      <c r="F54" s="10"/>
      <c r="G54" s="10"/>
      <c r="H54" s="10"/>
      <c r="I54" s="10"/>
      <c r="J54" s="34"/>
      <c r="K54" s="34"/>
    </row>
    <row r="55" spans="1:11" ht="19.899999999999999" customHeight="1" x14ac:dyDescent="0.3">
      <c r="A55" s="9"/>
      <c r="B55" s="11"/>
      <c r="C55" s="10"/>
      <c r="D55" s="10"/>
      <c r="E55" s="10"/>
      <c r="F55" s="10"/>
      <c r="G55" s="10"/>
      <c r="H55" s="10"/>
      <c r="I55" s="10"/>
      <c r="J55" s="34"/>
      <c r="K55" s="34"/>
    </row>
    <row r="56" spans="1:11" ht="19.899999999999999" customHeight="1" x14ac:dyDescent="0.3">
      <c r="A56" s="9"/>
      <c r="B56" s="11"/>
      <c r="C56" s="10"/>
      <c r="D56" s="10"/>
      <c r="E56" s="10"/>
      <c r="F56" s="10"/>
      <c r="G56" s="10"/>
      <c r="H56" s="10"/>
      <c r="I56" s="10"/>
      <c r="J56" s="34"/>
      <c r="K56" s="34"/>
    </row>
    <row r="57" spans="1:11" ht="19.899999999999999" customHeight="1" x14ac:dyDescent="0.3">
      <c r="A57" s="9"/>
      <c r="B57" s="11"/>
      <c r="C57" s="10"/>
      <c r="D57" s="10"/>
      <c r="E57" s="10"/>
      <c r="F57" s="10"/>
      <c r="G57" s="10"/>
      <c r="H57" s="10"/>
      <c r="I57" s="10"/>
      <c r="J57" s="34"/>
      <c r="K57" s="34"/>
    </row>
    <row r="58" spans="1:11" ht="19.899999999999999" customHeight="1" x14ac:dyDescent="0.3">
      <c r="A58" s="9"/>
      <c r="B58" s="11"/>
      <c r="C58" s="10"/>
      <c r="D58" s="10"/>
      <c r="E58" s="10"/>
      <c r="F58" s="10"/>
      <c r="G58" s="10"/>
      <c r="H58" s="10"/>
      <c r="I58" s="10"/>
      <c r="J58" s="34"/>
      <c r="K58" s="34"/>
    </row>
    <row r="59" spans="1:11" ht="19.899999999999999" customHeight="1" x14ac:dyDescent="0.3">
      <c r="A59" s="9"/>
      <c r="B59" s="11"/>
      <c r="C59" s="10"/>
      <c r="D59" s="10"/>
      <c r="E59" s="10"/>
      <c r="F59" s="10"/>
      <c r="G59" s="10"/>
      <c r="H59" s="10"/>
      <c r="I59" s="10"/>
      <c r="J59" s="34"/>
      <c r="K59" s="34"/>
    </row>
    <row r="60" spans="1:11" ht="19.899999999999999" customHeight="1" x14ac:dyDescent="0.3">
      <c r="A60" s="9"/>
      <c r="B60" s="11"/>
      <c r="C60" s="10"/>
      <c r="D60" s="10"/>
      <c r="E60" s="10"/>
      <c r="F60" s="10"/>
      <c r="G60" s="10"/>
      <c r="H60" s="10"/>
      <c r="I60" s="10"/>
      <c r="J60" s="34"/>
      <c r="K60" s="34"/>
    </row>
    <row r="61" spans="1:11" ht="19.899999999999999" customHeight="1" x14ac:dyDescent="0.3">
      <c r="A61" s="9"/>
      <c r="B61" s="11"/>
      <c r="C61" s="10"/>
      <c r="D61" s="10"/>
      <c r="E61" s="10"/>
      <c r="F61" s="10"/>
      <c r="G61" s="10"/>
      <c r="H61" s="10"/>
      <c r="I61" s="10"/>
      <c r="J61" s="34"/>
      <c r="K61" s="34"/>
    </row>
    <row r="62" spans="1:11" ht="19.899999999999999" customHeight="1" x14ac:dyDescent="0.3">
      <c r="A62" s="9"/>
      <c r="B62" s="11"/>
      <c r="C62" s="10"/>
      <c r="D62" s="10"/>
      <c r="E62" s="10"/>
      <c r="F62" s="10"/>
      <c r="G62" s="10"/>
      <c r="H62" s="10"/>
      <c r="I62" s="10"/>
      <c r="J62" s="34"/>
      <c r="K62" s="34"/>
    </row>
    <row r="63" spans="1:11" ht="19.899999999999999" customHeight="1" x14ac:dyDescent="0.3">
      <c r="A63" s="9"/>
      <c r="B63" s="11"/>
      <c r="C63" s="10"/>
      <c r="D63" s="10"/>
      <c r="E63" s="10"/>
      <c r="F63" s="10"/>
      <c r="G63" s="10"/>
      <c r="H63" s="10"/>
      <c r="I63" s="10"/>
      <c r="J63" s="34"/>
      <c r="K63" s="34"/>
    </row>
    <row r="64" spans="1:11" x14ac:dyDescent="0.3">
      <c r="A64" s="34"/>
      <c r="B64" s="34"/>
      <c r="C64" s="34"/>
      <c r="D64" s="34"/>
      <c r="E64" s="34"/>
      <c r="F64" s="34"/>
      <c r="G64" s="34"/>
      <c r="H64" s="34"/>
      <c r="I64" s="34"/>
      <c r="J64" s="34"/>
      <c r="K64" s="34"/>
    </row>
  </sheetData>
  <mergeCells count="4">
    <mergeCell ref="A2:K2"/>
    <mergeCell ref="A1:G1"/>
    <mergeCell ref="H1:I1"/>
    <mergeCell ref="A3:G3"/>
  </mergeCells>
  <pageMargins left="0.31496062992125984" right="0.11811023622047245" top="0.55118110236220474" bottom="0" header="0.31496062992125984" footer="0.31496062992125984"/>
  <pageSetup paperSize="9" scale="53" fitToHeight="0" orientation="landscape" r:id="rId1"/>
  <headerFooter>
    <oddFooter>&amp;R&amp;A - 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5"/>
  <sheetViews>
    <sheetView zoomScale="85" zoomScaleNormal="85" workbookViewId="0">
      <selection sqref="A1:G1"/>
    </sheetView>
  </sheetViews>
  <sheetFormatPr baseColWidth="10" defaultRowHeight="16.5" x14ac:dyDescent="0.3"/>
  <cols>
    <col min="1" max="1" width="6.7109375" style="4" customWidth="1"/>
    <col min="2" max="2" width="80.7109375" style="1" customWidth="1"/>
    <col min="3" max="11" width="20.140625" style="1" customWidth="1"/>
    <col min="12" max="16384" width="11.42578125" style="1"/>
  </cols>
  <sheetData>
    <row r="1" spans="1:11" s="26" customFormat="1" ht="139.5" customHeight="1" thickBot="1" x14ac:dyDescent="0.35">
      <c r="A1" s="143" t="s">
        <v>276</v>
      </c>
      <c r="B1" s="144"/>
      <c r="C1" s="144"/>
      <c r="D1" s="144"/>
      <c r="E1" s="144"/>
      <c r="F1" s="144"/>
      <c r="G1" s="145"/>
      <c r="H1" s="148" t="s">
        <v>126</v>
      </c>
      <c r="I1" s="149"/>
      <c r="J1" s="52"/>
      <c r="K1" s="53"/>
    </row>
    <row r="2" spans="1:11" ht="28.5" customHeight="1" x14ac:dyDescent="0.3">
      <c r="A2" s="141" t="s">
        <v>129</v>
      </c>
      <c r="B2" s="141"/>
      <c r="C2" s="141"/>
      <c r="D2" s="141"/>
      <c r="E2" s="141"/>
      <c r="F2" s="141"/>
      <c r="G2" s="141"/>
      <c r="H2" s="142"/>
      <c r="I2" s="142"/>
      <c r="J2" s="142"/>
      <c r="K2" s="142"/>
    </row>
    <row r="3" spans="1:11" s="4" customFormat="1" ht="83.25" customHeight="1" x14ac:dyDescent="0.3">
      <c r="A3" s="153" t="s">
        <v>226</v>
      </c>
      <c r="B3" s="154"/>
      <c r="C3" s="154"/>
      <c r="D3" s="154"/>
      <c r="E3" s="154"/>
      <c r="F3" s="154"/>
      <c r="G3" s="154"/>
      <c r="H3" s="155"/>
      <c r="I3" s="59" t="s">
        <v>224</v>
      </c>
      <c r="J3" s="44">
        <v>0</v>
      </c>
      <c r="K3" s="43" t="s">
        <v>225</v>
      </c>
    </row>
    <row r="4" spans="1:11" s="4" customFormat="1" ht="40.15" customHeight="1" x14ac:dyDescent="0.3">
      <c r="A4" s="47" t="s">
        <v>0</v>
      </c>
      <c r="B4" s="48" t="s">
        <v>1</v>
      </c>
      <c r="C4" s="46" t="s">
        <v>2</v>
      </c>
      <c r="D4" s="46" t="s">
        <v>259</v>
      </c>
      <c r="E4" s="46" t="s">
        <v>57</v>
      </c>
      <c r="F4" s="46" t="s">
        <v>8</v>
      </c>
      <c r="G4" s="46" t="s">
        <v>4</v>
      </c>
      <c r="H4" s="46" t="s">
        <v>5</v>
      </c>
      <c r="I4" s="46" t="s">
        <v>96</v>
      </c>
      <c r="J4" s="46" t="s">
        <v>227</v>
      </c>
      <c r="K4" s="46" t="s">
        <v>228</v>
      </c>
    </row>
    <row r="5" spans="1:11" x14ac:dyDescent="0.3">
      <c r="A5" s="150" t="s">
        <v>85</v>
      </c>
      <c r="B5" s="151"/>
      <c r="C5" s="151"/>
      <c r="D5" s="151"/>
      <c r="E5" s="151"/>
      <c r="F5" s="151"/>
      <c r="G5" s="151"/>
      <c r="H5" s="151"/>
      <c r="I5" s="151"/>
      <c r="J5" s="151"/>
      <c r="K5" s="152"/>
    </row>
    <row r="6" spans="1:11" x14ac:dyDescent="0.3">
      <c r="A6" s="7">
        <v>1</v>
      </c>
      <c r="B6" s="29" t="s">
        <v>89</v>
      </c>
      <c r="C6" s="28"/>
      <c r="D6" s="28"/>
      <c r="E6" s="28"/>
      <c r="F6" s="28"/>
      <c r="G6" s="28"/>
      <c r="H6" s="28"/>
      <c r="I6" s="28"/>
      <c r="J6" s="39">
        <v>300</v>
      </c>
      <c r="K6" s="28"/>
    </row>
    <row r="7" spans="1:11" x14ac:dyDescent="0.3">
      <c r="A7" s="7">
        <v>2</v>
      </c>
      <c r="B7" s="29" t="s">
        <v>90</v>
      </c>
      <c r="C7" s="28"/>
      <c r="D7" s="28"/>
      <c r="E7" s="28"/>
      <c r="F7" s="28"/>
      <c r="G7" s="28"/>
      <c r="H7" s="28"/>
      <c r="I7" s="28"/>
      <c r="J7" s="39">
        <v>350</v>
      </c>
      <c r="K7" s="28"/>
    </row>
    <row r="8" spans="1:11" x14ac:dyDescent="0.3">
      <c r="A8" s="7">
        <v>3</v>
      </c>
      <c r="B8" s="36" t="s">
        <v>91</v>
      </c>
      <c r="C8" s="28"/>
      <c r="D8" s="28"/>
      <c r="E8" s="28"/>
      <c r="F8" s="28"/>
      <c r="G8" s="28"/>
      <c r="H8" s="28"/>
      <c r="I8" s="28"/>
      <c r="J8" s="39">
        <f>50*3</f>
        <v>150</v>
      </c>
      <c r="K8" s="28"/>
    </row>
    <row r="9" spans="1:11" x14ac:dyDescent="0.3">
      <c r="A9" s="7">
        <v>4</v>
      </c>
      <c r="B9" s="29" t="s">
        <v>83</v>
      </c>
      <c r="C9" s="28"/>
      <c r="D9" s="28"/>
      <c r="E9" s="28"/>
      <c r="F9" s="28"/>
      <c r="G9" s="28"/>
      <c r="H9" s="28"/>
      <c r="I9" s="28"/>
      <c r="J9" s="39">
        <v>50</v>
      </c>
      <c r="K9" s="28"/>
    </row>
    <row r="10" spans="1:11" x14ac:dyDescent="0.3">
      <c r="A10" s="7">
        <v>5</v>
      </c>
      <c r="B10" s="37" t="s">
        <v>81</v>
      </c>
      <c r="C10" s="28"/>
      <c r="D10" s="28"/>
      <c r="E10" s="28"/>
      <c r="F10" s="28"/>
      <c r="G10" s="28"/>
      <c r="H10" s="28"/>
      <c r="I10" s="28"/>
      <c r="J10" s="39">
        <f>2*500</f>
        <v>1000</v>
      </c>
      <c r="K10" s="28"/>
    </row>
    <row r="11" spans="1:11" x14ac:dyDescent="0.3">
      <c r="A11" s="7">
        <v>6</v>
      </c>
      <c r="B11" s="37" t="s">
        <v>79</v>
      </c>
      <c r="C11" s="28"/>
      <c r="D11" s="28"/>
      <c r="E11" s="28"/>
      <c r="F11" s="28"/>
      <c r="G11" s="28"/>
      <c r="H11" s="28"/>
      <c r="I11" s="28"/>
      <c r="J11" s="39">
        <v>50</v>
      </c>
      <c r="K11" s="28"/>
    </row>
    <row r="12" spans="1:11" x14ac:dyDescent="0.3">
      <c r="A12" s="7">
        <v>7</v>
      </c>
      <c r="B12" s="37" t="s">
        <v>78</v>
      </c>
      <c r="C12" s="28"/>
      <c r="D12" s="28"/>
      <c r="E12" s="28"/>
      <c r="F12" s="28"/>
      <c r="G12" s="28"/>
      <c r="H12" s="28"/>
      <c r="I12" s="28"/>
      <c r="J12" s="39">
        <v>50</v>
      </c>
      <c r="K12" s="28"/>
    </row>
    <row r="13" spans="1:11" x14ac:dyDescent="0.3">
      <c r="A13" s="7">
        <v>8</v>
      </c>
      <c r="B13" s="37" t="s">
        <v>82</v>
      </c>
      <c r="C13" s="28"/>
      <c r="D13" s="28"/>
      <c r="E13" s="28"/>
      <c r="F13" s="28"/>
      <c r="G13" s="28"/>
      <c r="H13" s="28"/>
      <c r="I13" s="28"/>
      <c r="J13" s="39">
        <f>1*50</f>
        <v>50</v>
      </c>
      <c r="K13" s="28"/>
    </row>
    <row r="14" spans="1:11" x14ac:dyDescent="0.3">
      <c r="A14" s="7">
        <v>9</v>
      </c>
      <c r="B14" s="29" t="s">
        <v>75</v>
      </c>
      <c r="C14" s="28"/>
      <c r="D14" s="28"/>
      <c r="E14" s="28"/>
      <c r="F14" s="28"/>
      <c r="G14" s="28"/>
      <c r="H14" s="28"/>
      <c r="I14" s="28"/>
      <c r="J14" s="39">
        <v>50</v>
      </c>
      <c r="K14" s="28"/>
    </row>
    <row r="15" spans="1:11" x14ac:dyDescent="0.3">
      <c r="A15" s="7">
        <v>10</v>
      </c>
      <c r="B15" s="29" t="s">
        <v>73</v>
      </c>
      <c r="C15" s="28"/>
      <c r="D15" s="28"/>
      <c r="E15" s="28"/>
      <c r="F15" s="28"/>
      <c r="G15" s="28"/>
      <c r="H15" s="28"/>
      <c r="I15" s="28"/>
      <c r="J15" s="39">
        <v>42</v>
      </c>
      <c r="K15" s="28"/>
    </row>
    <row r="16" spans="1:11" x14ac:dyDescent="0.3">
      <c r="A16" s="7">
        <v>11</v>
      </c>
      <c r="B16" s="29" t="s">
        <v>74</v>
      </c>
      <c r="C16" s="28"/>
      <c r="D16" s="28"/>
      <c r="E16" s="28"/>
      <c r="F16" s="28"/>
      <c r="G16" s="28"/>
      <c r="H16" s="28"/>
      <c r="I16" s="28"/>
      <c r="J16" s="39">
        <v>25</v>
      </c>
      <c r="K16" s="28"/>
    </row>
    <row r="17" spans="1:11" x14ac:dyDescent="0.3">
      <c r="A17" s="7">
        <v>12</v>
      </c>
      <c r="B17" s="36" t="s">
        <v>67</v>
      </c>
      <c r="C17" s="28"/>
      <c r="D17" s="28"/>
      <c r="E17" s="28"/>
      <c r="F17" s="28"/>
      <c r="G17" s="28"/>
      <c r="H17" s="28"/>
      <c r="I17" s="28"/>
      <c r="J17" s="39">
        <v>20</v>
      </c>
      <c r="K17" s="28"/>
    </row>
    <row r="18" spans="1:11" x14ac:dyDescent="0.3">
      <c r="A18" s="7">
        <v>13</v>
      </c>
      <c r="B18" s="36" t="s">
        <v>68</v>
      </c>
      <c r="C18" s="28"/>
      <c r="D18" s="28"/>
      <c r="E18" s="28"/>
      <c r="F18" s="28"/>
      <c r="G18" s="28"/>
      <c r="H18" s="28"/>
      <c r="I18" s="28"/>
      <c r="J18" s="39">
        <f>12*50</f>
        <v>600</v>
      </c>
      <c r="K18" s="28"/>
    </row>
    <row r="19" spans="1:11" x14ac:dyDescent="0.3">
      <c r="A19" s="7">
        <v>14</v>
      </c>
      <c r="B19" s="29" t="s">
        <v>92</v>
      </c>
      <c r="C19" s="28"/>
      <c r="D19" s="28"/>
      <c r="E19" s="28"/>
      <c r="F19" s="28"/>
      <c r="G19" s="28"/>
      <c r="H19" s="28"/>
      <c r="I19" s="28"/>
      <c r="J19" s="39">
        <v>50</v>
      </c>
      <c r="K19" s="28"/>
    </row>
    <row r="20" spans="1:11" x14ac:dyDescent="0.3">
      <c r="A20" s="7">
        <v>15</v>
      </c>
      <c r="B20" s="29" t="s">
        <v>76</v>
      </c>
      <c r="C20" s="28"/>
      <c r="D20" s="28"/>
      <c r="E20" s="28"/>
      <c r="F20" s="28"/>
      <c r="G20" s="28"/>
      <c r="H20" s="28"/>
      <c r="I20" s="28"/>
      <c r="J20" s="39">
        <v>2</v>
      </c>
      <c r="K20" s="28"/>
    </row>
    <row r="21" spans="1:11" x14ac:dyDescent="0.3">
      <c r="A21" s="7">
        <v>16</v>
      </c>
      <c r="B21" s="29" t="s">
        <v>77</v>
      </c>
      <c r="C21" s="28"/>
      <c r="D21" s="28"/>
      <c r="E21" s="28"/>
      <c r="F21" s="28"/>
      <c r="G21" s="28"/>
      <c r="H21" s="28"/>
      <c r="I21" s="28"/>
      <c r="J21" s="39">
        <v>1</v>
      </c>
      <c r="K21" s="28"/>
    </row>
    <row r="22" spans="1:11" s="40" customFormat="1" ht="18.75" customHeight="1" x14ac:dyDescent="0.3">
      <c r="A22" s="7">
        <v>17</v>
      </c>
      <c r="B22" s="36" t="s">
        <v>93</v>
      </c>
      <c r="C22" s="27"/>
      <c r="D22" s="27"/>
      <c r="E22" s="27"/>
      <c r="F22" s="27"/>
      <c r="G22" s="27"/>
      <c r="H22" s="27"/>
      <c r="I22" s="27"/>
      <c r="J22" s="39">
        <v>100</v>
      </c>
      <c r="K22" s="27"/>
    </row>
    <row r="23" spans="1:11" s="40" customFormat="1" ht="18.75" customHeight="1" x14ac:dyDescent="0.3">
      <c r="A23" s="7">
        <v>18</v>
      </c>
      <c r="B23" s="36" t="s">
        <v>94</v>
      </c>
      <c r="C23" s="27"/>
      <c r="D23" s="27"/>
      <c r="E23" s="27"/>
      <c r="F23" s="27"/>
      <c r="G23" s="27"/>
      <c r="H23" s="27"/>
      <c r="I23" s="27"/>
      <c r="J23" s="39">
        <v>100</v>
      </c>
      <c r="K23" s="27"/>
    </row>
    <row r="24" spans="1:11" s="40" customFormat="1" ht="18.75" customHeight="1" x14ac:dyDescent="0.3">
      <c r="A24" s="7">
        <v>19</v>
      </c>
      <c r="B24" s="29" t="s">
        <v>71</v>
      </c>
      <c r="C24" s="27"/>
      <c r="D24" s="27"/>
      <c r="E24" s="27"/>
      <c r="F24" s="27"/>
      <c r="G24" s="27"/>
      <c r="H24" s="27"/>
      <c r="I24" s="27"/>
      <c r="J24" s="39">
        <v>7</v>
      </c>
      <c r="K24" s="27"/>
    </row>
    <row r="25" spans="1:11" s="40" customFormat="1" ht="18.75" customHeight="1" x14ac:dyDescent="0.3">
      <c r="A25" s="7">
        <v>20</v>
      </c>
      <c r="B25" s="29" t="s">
        <v>72</v>
      </c>
      <c r="C25" s="27"/>
      <c r="D25" s="27"/>
      <c r="E25" s="27"/>
      <c r="F25" s="27"/>
      <c r="G25" s="27"/>
      <c r="H25" s="27"/>
      <c r="I25" s="27"/>
      <c r="J25" s="39">
        <v>25</v>
      </c>
      <c r="K25" s="27"/>
    </row>
    <row r="26" spans="1:11" x14ac:dyDescent="0.3">
      <c r="A26" s="7">
        <v>21</v>
      </c>
      <c r="B26" s="29" t="s">
        <v>69</v>
      </c>
      <c r="C26" s="28"/>
      <c r="D26" s="28"/>
      <c r="E26" s="28"/>
      <c r="F26" s="28"/>
      <c r="G26" s="28"/>
      <c r="H26" s="28"/>
      <c r="I26" s="28"/>
      <c r="J26" s="39">
        <v>10</v>
      </c>
      <c r="K26" s="28"/>
    </row>
    <row r="27" spans="1:11" x14ac:dyDescent="0.3">
      <c r="A27" s="7">
        <v>22</v>
      </c>
      <c r="B27" s="29" t="s">
        <v>70</v>
      </c>
      <c r="C27" s="28"/>
      <c r="D27" s="28"/>
      <c r="E27" s="28"/>
      <c r="F27" s="28"/>
      <c r="G27" s="28"/>
      <c r="H27" s="28"/>
      <c r="I27" s="28"/>
      <c r="J27" s="39">
        <v>10</v>
      </c>
      <c r="K27" s="28"/>
    </row>
    <row r="28" spans="1:11" x14ac:dyDescent="0.3">
      <c r="A28" s="7">
        <v>23</v>
      </c>
      <c r="B28" s="37" t="s">
        <v>84</v>
      </c>
      <c r="C28" s="28"/>
      <c r="D28" s="28"/>
      <c r="E28" s="28"/>
      <c r="F28" s="28"/>
      <c r="G28" s="28"/>
      <c r="H28" s="28"/>
      <c r="I28" s="28"/>
      <c r="J28" s="39">
        <v>250</v>
      </c>
      <c r="K28" s="28"/>
    </row>
    <row r="29" spans="1:11" x14ac:dyDescent="0.3">
      <c r="A29" s="7">
        <v>24</v>
      </c>
      <c r="B29" s="38" t="s">
        <v>80</v>
      </c>
      <c r="C29" s="28"/>
      <c r="D29" s="28"/>
      <c r="E29" s="28"/>
      <c r="F29" s="28"/>
      <c r="G29" s="28"/>
      <c r="H29" s="28"/>
      <c r="I29" s="28"/>
      <c r="J29" s="39">
        <f>5*250</f>
        <v>1250</v>
      </c>
      <c r="K29" s="28"/>
    </row>
    <row r="30" spans="1:11" x14ac:dyDescent="0.3">
      <c r="A30" s="150" t="s">
        <v>106</v>
      </c>
      <c r="B30" s="151"/>
      <c r="C30" s="151"/>
      <c r="D30" s="151"/>
      <c r="E30" s="151"/>
      <c r="F30" s="151"/>
      <c r="G30" s="151"/>
      <c r="H30" s="151"/>
      <c r="I30" s="151"/>
      <c r="J30" s="151"/>
      <c r="K30" s="152"/>
    </row>
    <row r="31" spans="1:11" x14ac:dyDescent="0.3">
      <c r="A31" s="35">
        <v>25</v>
      </c>
      <c r="B31" s="161" t="s">
        <v>107</v>
      </c>
      <c r="C31" s="6"/>
      <c r="D31" s="6"/>
      <c r="E31" s="6"/>
      <c r="F31" s="6"/>
      <c r="G31" s="6"/>
      <c r="H31" s="6"/>
      <c r="I31" s="6"/>
      <c r="J31" s="6">
        <v>100</v>
      </c>
      <c r="K31" s="33"/>
    </row>
    <row r="32" spans="1:11" x14ac:dyDescent="0.3">
      <c r="A32" s="35">
        <v>26</v>
      </c>
      <c r="B32" s="161" t="s">
        <v>108</v>
      </c>
      <c r="C32" s="6"/>
      <c r="D32" s="6"/>
      <c r="E32" s="6"/>
      <c r="F32" s="6"/>
      <c r="G32" s="6"/>
      <c r="H32" s="6"/>
      <c r="I32" s="6"/>
      <c r="J32" s="6">
        <v>25</v>
      </c>
      <c r="K32" s="33"/>
    </row>
    <row r="33" spans="1:11" x14ac:dyDescent="0.3">
      <c r="A33" s="35">
        <v>27</v>
      </c>
      <c r="B33" s="161" t="s">
        <v>109</v>
      </c>
      <c r="C33" s="6"/>
      <c r="D33" s="6"/>
      <c r="E33" s="6"/>
      <c r="F33" s="6"/>
      <c r="G33" s="6"/>
      <c r="H33" s="6"/>
      <c r="I33" s="6"/>
      <c r="J33" s="6">
        <v>500</v>
      </c>
      <c r="K33" s="33"/>
    </row>
    <row r="34" spans="1:11" x14ac:dyDescent="0.3">
      <c r="A34" s="35">
        <v>28</v>
      </c>
      <c r="B34" s="161" t="s">
        <v>110</v>
      </c>
      <c r="C34" s="6"/>
      <c r="D34" s="6"/>
      <c r="E34" s="6"/>
      <c r="F34" s="6"/>
      <c r="G34" s="6"/>
      <c r="H34" s="6"/>
      <c r="I34" s="6"/>
      <c r="J34" s="6">
        <v>25</v>
      </c>
      <c r="K34" s="33"/>
    </row>
    <row r="35" spans="1:11" x14ac:dyDescent="0.3">
      <c r="A35" s="35">
        <v>29</v>
      </c>
      <c r="B35" s="161" t="s">
        <v>111</v>
      </c>
      <c r="C35" s="6"/>
      <c r="D35" s="6"/>
      <c r="E35" s="6"/>
      <c r="F35" s="6"/>
      <c r="G35" s="6"/>
      <c r="H35" s="6"/>
      <c r="I35" s="6"/>
      <c r="J35" s="6">
        <v>50</v>
      </c>
      <c r="K35" s="33"/>
    </row>
    <row r="36" spans="1:11" x14ac:dyDescent="0.3">
      <c r="A36" s="35">
        <v>30</v>
      </c>
      <c r="B36" s="161" t="s">
        <v>112</v>
      </c>
      <c r="C36" s="6"/>
      <c r="D36" s="6"/>
      <c r="E36" s="6"/>
      <c r="F36" s="6"/>
      <c r="G36" s="6"/>
      <c r="H36" s="6"/>
      <c r="I36" s="6"/>
      <c r="J36" s="6">
        <v>50</v>
      </c>
      <c r="K36" s="33"/>
    </row>
    <row r="37" spans="1:11" x14ac:dyDescent="0.3">
      <c r="A37" s="35">
        <v>31</v>
      </c>
      <c r="B37" s="161" t="s">
        <v>113</v>
      </c>
      <c r="C37" s="6"/>
      <c r="D37" s="6"/>
      <c r="E37" s="6"/>
      <c r="F37" s="6"/>
      <c r="G37" s="6"/>
      <c r="H37" s="6"/>
      <c r="I37" s="6"/>
      <c r="J37" s="6">
        <v>50</v>
      </c>
      <c r="K37" s="33"/>
    </row>
    <row r="38" spans="1:11" x14ac:dyDescent="0.3">
      <c r="A38" s="35">
        <v>32</v>
      </c>
      <c r="B38" s="161" t="s">
        <v>114</v>
      </c>
      <c r="C38" s="6"/>
      <c r="D38" s="6"/>
      <c r="E38" s="6"/>
      <c r="F38" s="6"/>
      <c r="G38" s="6"/>
      <c r="H38" s="6"/>
      <c r="I38" s="6"/>
      <c r="J38" s="6">
        <v>50</v>
      </c>
      <c r="K38" s="33"/>
    </row>
    <row r="39" spans="1:11" x14ac:dyDescent="0.3">
      <c r="A39" s="35">
        <v>33</v>
      </c>
      <c r="B39" s="161" t="s">
        <v>115</v>
      </c>
      <c r="C39" s="6"/>
      <c r="D39" s="6"/>
      <c r="E39" s="6"/>
      <c r="F39" s="6"/>
      <c r="G39" s="6"/>
      <c r="H39" s="6"/>
      <c r="I39" s="6"/>
      <c r="J39" s="6">
        <v>50</v>
      </c>
      <c r="K39" s="33"/>
    </row>
    <row r="40" spans="1:11" x14ac:dyDescent="0.3">
      <c r="A40" s="35">
        <v>34</v>
      </c>
      <c r="B40" s="161" t="s">
        <v>116</v>
      </c>
      <c r="C40" s="6"/>
      <c r="D40" s="6"/>
      <c r="E40" s="6"/>
      <c r="F40" s="6"/>
      <c r="G40" s="6"/>
      <c r="H40" s="6"/>
      <c r="I40" s="6"/>
      <c r="J40" s="6">
        <v>50</v>
      </c>
      <c r="K40" s="33"/>
    </row>
    <row r="41" spans="1:11" x14ac:dyDescent="0.3">
      <c r="A41" s="35">
        <v>35</v>
      </c>
      <c r="B41" s="161" t="s">
        <v>117</v>
      </c>
      <c r="C41" s="6"/>
      <c r="D41" s="6"/>
      <c r="E41" s="6"/>
      <c r="F41" s="6"/>
      <c r="G41" s="6"/>
      <c r="H41" s="6"/>
      <c r="I41" s="6"/>
      <c r="J41" s="6">
        <v>50</v>
      </c>
      <c r="K41" s="33"/>
    </row>
    <row r="42" spans="1:11" x14ac:dyDescent="0.3">
      <c r="A42" s="35">
        <v>36</v>
      </c>
      <c r="B42" s="161" t="s">
        <v>118</v>
      </c>
      <c r="C42" s="6"/>
      <c r="D42" s="6"/>
      <c r="E42" s="6"/>
      <c r="F42" s="6"/>
      <c r="G42" s="6"/>
      <c r="H42" s="6"/>
      <c r="I42" s="6"/>
      <c r="J42" s="6">
        <v>50</v>
      </c>
      <c r="K42" s="33"/>
    </row>
    <row r="43" spans="1:11" x14ac:dyDescent="0.3">
      <c r="A43" s="35">
        <v>37</v>
      </c>
      <c r="B43" s="161" t="s">
        <v>119</v>
      </c>
      <c r="C43" s="6"/>
      <c r="D43" s="6"/>
      <c r="E43" s="6"/>
      <c r="F43" s="6"/>
      <c r="G43" s="6"/>
      <c r="H43" s="6"/>
      <c r="I43" s="6"/>
      <c r="J43" s="6">
        <v>50</v>
      </c>
      <c r="K43" s="33"/>
    </row>
    <row r="44" spans="1:11" x14ac:dyDescent="0.3">
      <c r="A44" s="35">
        <v>38</v>
      </c>
      <c r="B44" s="161" t="s">
        <v>120</v>
      </c>
      <c r="C44" s="6"/>
      <c r="D44" s="6"/>
      <c r="E44" s="6"/>
      <c r="F44" s="6"/>
      <c r="G44" s="6"/>
      <c r="H44" s="6"/>
      <c r="I44" s="6"/>
      <c r="J44" s="6">
        <v>50</v>
      </c>
      <c r="K44" s="33"/>
    </row>
    <row r="45" spans="1:11" x14ac:dyDescent="0.3">
      <c r="A45" s="35">
        <v>39</v>
      </c>
      <c r="B45" s="161" t="s">
        <v>121</v>
      </c>
      <c r="C45" s="6"/>
      <c r="D45" s="6"/>
      <c r="E45" s="6"/>
      <c r="F45" s="6"/>
      <c r="G45" s="6"/>
      <c r="H45" s="6"/>
      <c r="I45" s="6"/>
      <c r="J45" s="6">
        <v>50</v>
      </c>
      <c r="K45" s="33"/>
    </row>
    <row r="46" spans="1:11" x14ac:dyDescent="0.3">
      <c r="A46" s="35">
        <v>40</v>
      </c>
      <c r="B46" s="161" t="s">
        <v>122</v>
      </c>
      <c r="C46" s="6"/>
      <c r="D46" s="6"/>
      <c r="E46" s="6"/>
      <c r="F46" s="6"/>
      <c r="G46" s="6"/>
      <c r="H46" s="6"/>
      <c r="I46" s="6"/>
      <c r="J46" s="6">
        <v>50</v>
      </c>
      <c r="K46" s="33"/>
    </row>
    <row r="47" spans="1:11" x14ac:dyDescent="0.3">
      <c r="A47" s="35">
        <v>41</v>
      </c>
      <c r="B47" s="161" t="s">
        <v>123</v>
      </c>
      <c r="C47" s="6"/>
      <c r="D47" s="6"/>
      <c r="E47" s="6"/>
      <c r="F47" s="6"/>
      <c r="G47" s="6"/>
      <c r="H47" s="6"/>
      <c r="I47" s="6"/>
      <c r="J47" s="6">
        <v>50</v>
      </c>
      <c r="K47" s="33"/>
    </row>
    <row r="48" spans="1:11" x14ac:dyDescent="0.3">
      <c r="A48" s="35">
        <v>42</v>
      </c>
      <c r="B48" s="161" t="s">
        <v>124</v>
      </c>
      <c r="C48" s="6"/>
      <c r="D48" s="6"/>
      <c r="E48" s="6"/>
      <c r="F48" s="6"/>
      <c r="G48" s="6"/>
      <c r="H48" s="6"/>
      <c r="I48" s="6"/>
      <c r="J48" s="6">
        <v>50</v>
      </c>
      <c r="K48" s="33"/>
    </row>
    <row r="49" spans="1:11" x14ac:dyDescent="0.3">
      <c r="A49" s="35">
        <v>43</v>
      </c>
      <c r="B49" s="161" t="s">
        <v>118</v>
      </c>
      <c r="C49" s="6"/>
      <c r="D49" s="6"/>
      <c r="E49" s="6"/>
      <c r="F49" s="6"/>
      <c r="G49" s="6"/>
      <c r="H49" s="6"/>
      <c r="I49" s="6"/>
      <c r="J49" s="6">
        <v>50</v>
      </c>
      <c r="K49" s="33"/>
    </row>
    <row r="50" spans="1:11" ht="27" x14ac:dyDescent="0.3">
      <c r="A50" s="35">
        <v>44</v>
      </c>
      <c r="B50" s="161" t="s">
        <v>125</v>
      </c>
      <c r="C50" s="6"/>
      <c r="D50" s="6"/>
      <c r="E50" s="6"/>
      <c r="F50" s="6"/>
      <c r="G50" s="6"/>
      <c r="H50" s="6"/>
      <c r="I50" s="6"/>
      <c r="J50" s="6">
        <v>1</v>
      </c>
      <c r="K50" s="33"/>
    </row>
    <row r="51" spans="1:11" x14ac:dyDescent="0.3">
      <c r="A51" s="150" t="s">
        <v>172</v>
      </c>
      <c r="B51" s="151"/>
      <c r="C51" s="151"/>
      <c r="D51" s="151"/>
      <c r="E51" s="151"/>
      <c r="F51" s="151"/>
      <c r="G51" s="151"/>
      <c r="H51" s="151"/>
      <c r="I51" s="151"/>
      <c r="J51" s="151"/>
      <c r="K51" s="152"/>
    </row>
    <row r="52" spans="1:11" x14ac:dyDescent="0.3">
      <c r="A52" s="35">
        <v>45</v>
      </c>
      <c r="B52" s="170" t="s">
        <v>195</v>
      </c>
      <c r="C52" s="33"/>
      <c r="D52" s="33"/>
      <c r="E52" s="33"/>
      <c r="F52" s="33"/>
      <c r="G52" s="33"/>
      <c r="H52" s="33"/>
      <c r="I52" s="33"/>
      <c r="J52" s="33">
        <v>25000</v>
      </c>
      <c r="K52" s="33"/>
    </row>
    <row r="53" spans="1:11" x14ac:dyDescent="0.3">
      <c r="A53" s="35">
        <v>46</v>
      </c>
      <c r="B53" s="170" t="s">
        <v>196</v>
      </c>
      <c r="C53" s="33"/>
      <c r="D53" s="33"/>
      <c r="E53" s="33"/>
      <c r="F53" s="33"/>
      <c r="G53" s="33"/>
      <c r="H53" s="33"/>
      <c r="I53" s="33"/>
      <c r="J53" s="33">
        <v>5000</v>
      </c>
      <c r="K53" s="33"/>
    </row>
    <row r="54" spans="1:11" x14ac:dyDescent="0.3">
      <c r="A54" s="35">
        <v>47</v>
      </c>
      <c r="B54" s="170" t="s">
        <v>262</v>
      </c>
      <c r="C54" s="33"/>
      <c r="D54" s="171"/>
      <c r="E54" s="33"/>
      <c r="F54" s="33"/>
      <c r="G54" s="33"/>
      <c r="H54" s="33"/>
      <c r="I54" s="33"/>
      <c r="J54" s="33">
        <v>2</v>
      </c>
      <c r="K54" s="33"/>
    </row>
    <row r="55" spans="1:11" x14ac:dyDescent="0.3">
      <c r="A55" s="35">
        <v>48</v>
      </c>
      <c r="B55" s="170" t="s">
        <v>275</v>
      </c>
      <c r="C55" s="33"/>
      <c r="D55" s="171"/>
      <c r="E55" s="33"/>
      <c r="F55" s="33"/>
      <c r="G55" s="33"/>
      <c r="H55" s="33"/>
      <c r="I55" s="33"/>
      <c r="J55" s="33">
        <v>1</v>
      </c>
      <c r="K55" s="33"/>
    </row>
    <row r="56" spans="1:11" ht="27.75" x14ac:dyDescent="0.3">
      <c r="A56" s="35">
        <v>49</v>
      </c>
      <c r="B56" s="170" t="s">
        <v>274</v>
      </c>
      <c r="C56" s="33"/>
      <c r="D56" s="171"/>
      <c r="E56" s="33"/>
      <c r="F56" s="33"/>
      <c r="G56" s="33"/>
      <c r="H56" s="33"/>
      <c r="I56" s="33"/>
      <c r="J56" s="33">
        <v>15</v>
      </c>
      <c r="K56" s="33"/>
    </row>
    <row r="57" spans="1:11" x14ac:dyDescent="0.3">
      <c r="A57" s="35">
        <v>50</v>
      </c>
      <c r="B57" s="170" t="s">
        <v>201</v>
      </c>
      <c r="C57" s="33"/>
      <c r="D57" s="33"/>
      <c r="E57" s="33"/>
      <c r="F57" s="33"/>
      <c r="G57" s="33"/>
      <c r="H57" s="33"/>
      <c r="I57" s="33"/>
      <c r="J57" s="33">
        <v>1000</v>
      </c>
      <c r="K57" s="33"/>
    </row>
    <row r="58" spans="1:11" x14ac:dyDescent="0.3">
      <c r="A58" s="35">
        <v>51</v>
      </c>
      <c r="B58" s="170" t="s">
        <v>200</v>
      </c>
      <c r="C58" s="33"/>
      <c r="D58" s="33"/>
      <c r="E58" s="33"/>
      <c r="F58" s="33"/>
      <c r="G58" s="33"/>
      <c r="H58" s="33"/>
      <c r="I58" s="33"/>
      <c r="J58" s="33">
        <v>2500</v>
      </c>
      <c r="K58" s="33"/>
    </row>
    <row r="59" spans="1:11" x14ac:dyDescent="0.3">
      <c r="A59" s="35">
        <v>52</v>
      </c>
      <c r="B59" s="170" t="s">
        <v>199</v>
      </c>
      <c r="C59" s="33"/>
      <c r="D59" s="33"/>
      <c r="E59" s="33"/>
      <c r="F59" s="33"/>
      <c r="G59" s="33"/>
      <c r="H59" s="33"/>
      <c r="I59" s="33"/>
      <c r="J59" s="33">
        <v>2500</v>
      </c>
      <c r="K59" s="33"/>
    </row>
    <row r="60" spans="1:11" x14ac:dyDescent="0.3">
      <c r="A60" s="35">
        <v>53</v>
      </c>
      <c r="B60" s="170" t="s">
        <v>202</v>
      </c>
      <c r="C60" s="33"/>
      <c r="D60" s="33"/>
      <c r="E60" s="33"/>
      <c r="F60" s="33"/>
      <c r="G60" s="33"/>
      <c r="H60" s="33"/>
      <c r="I60" s="33"/>
      <c r="J60" s="33">
        <v>15</v>
      </c>
      <c r="K60" s="33"/>
    </row>
    <row r="61" spans="1:11" x14ac:dyDescent="0.3">
      <c r="A61" s="35">
        <v>54</v>
      </c>
      <c r="B61" s="170" t="s">
        <v>203</v>
      </c>
      <c r="C61" s="33"/>
      <c r="D61" s="33"/>
      <c r="E61" s="33"/>
      <c r="F61" s="33"/>
      <c r="G61" s="33"/>
      <c r="H61" s="33"/>
      <c r="I61" s="33"/>
      <c r="J61" s="33">
        <v>20</v>
      </c>
      <c r="K61" s="33"/>
    </row>
    <row r="62" spans="1:11" ht="27.75" x14ac:dyDescent="0.3">
      <c r="A62" s="35">
        <v>55</v>
      </c>
      <c r="B62" s="170" t="s">
        <v>273</v>
      </c>
      <c r="C62" s="33"/>
      <c r="D62" s="171"/>
      <c r="E62" s="33"/>
      <c r="F62" s="33"/>
      <c r="G62" s="33"/>
      <c r="H62" s="33"/>
      <c r="I62" s="33"/>
      <c r="J62" s="33">
        <v>10</v>
      </c>
      <c r="K62" s="33"/>
    </row>
    <row r="63" spans="1:11" x14ac:dyDescent="0.3">
      <c r="A63" s="35">
        <v>56</v>
      </c>
      <c r="B63" s="170" t="s">
        <v>272</v>
      </c>
      <c r="C63" s="33"/>
      <c r="D63" s="171"/>
      <c r="E63" s="33"/>
      <c r="F63" s="33"/>
      <c r="G63" s="33"/>
      <c r="H63" s="33"/>
      <c r="I63" s="33"/>
      <c r="J63" s="33">
        <v>50</v>
      </c>
      <c r="K63" s="33"/>
    </row>
    <row r="64" spans="1:11" x14ac:dyDescent="0.3">
      <c r="A64" s="35">
        <v>57</v>
      </c>
      <c r="B64" s="170" t="s">
        <v>271</v>
      </c>
      <c r="C64" s="33"/>
      <c r="D64" s="171"/>
      <c r="E64" s="33"/>
      <c r="F64" s="33"/>
      <c r="G64" s="33"/>
      <c r="H64" s="33"/>
      <c r="I64" s="33"/>
      <c r="J64" s="33">
        <v>100</v>
      </c>
      <c r="K64" s="33"/>
    </row>
    <row r="65" spans="1:11" x14ac:dyDescent="0.3">
      <c r="A65" s="35">
        <v>58</v>
      </c>
      <c r="B65" s="170" t="s">
        <v>194</v>
      </c>
      <c r="C65" s="33"/>
      <c r="D65" s="33"/>
      <c r="E65" s="33"/>
      <c r="F65" s="33"/>
      <c r="G65" s="33"/>
      <c r="H65" s="33"/>
      <c r="I65" s="33"/>
      <c r="J65" s="33">
        <v>50</v>
      </c>
      <c r="K65" s="33"/>
    </row>
    <row r="66" spans="1:11" x14ac:dyDescent="0.3">
      <c r="A66" s="35">
        <v>59</v>
      </c>
      <c r="B66" s="170" t="s">
        <v>197</v>
      </c>
      <c r="C66" s="33"/>
      <c r="D66" s="33"/>
      <c r="E66" s="33"/>
      <c r="F66" s="33"/>
      <c r="G66" s="33"/>
      <c r="H66" s="33"/>
      <c r="I66" s="33"/>
      <c r="J66" s="33">
        <v>20</v>
      </c>
      <c r="K66" s="33"/>
    </row>
    <row r="67" spans="1:11" ht="27.75" x14ac:dyDescent="0.3">
      <c r="A67" s="35">
        <v>60</v>
      </c>
      <c r="B67" s="170" t="s">
        <v>270</v>
      </c>
      <c r="C67" s="33"/>
      <c r="D67" s="171"/>
      <c r="E67" s="33"/>
      <c r="F67" s="33"/>
      <c r="G67" s="33"/>
      <c r="H67" s="33"/>
      <c r="I67" s="33"/>
      <c r="J67" s="33">
        <v>40</v>
      </c>
      <c r="K67" s="33"/>
    </row>
    <row r="68" spans="1:11" x14ac:dyDescent="0.3">
      <c r="A68" s="35">
        <v>61</v>
      </c>
      <c r="B68" s="170" t="s">
        <v>269</v>
      </c>
      <c r="C68" s="33"/>
      <c r="D68" s="171"/>
      <c r="E68" s="33"/>
      <c r="F68" s="33"/>
      <c r="G68" s="33"/>
      <c r="H68" s="33"/>
      <c r="I68" s="33"/>
      <c r="J68" s="33">
        <v>30</v>
      </c>
      <c r="K68" s="33"/>
    </row>
    <row r="69" spans="1:11" x14ac:dyDescent="0.3">
      <c r="A69" s="35">
        <v>62</v>
      </c>
      <c r="B69" s="170" t="s">
        <v>268</v>
      </c>
      <c r="C69" s="33"/>
      <c r="D69" s="171"/>
      <c r="E69" s="33"/>
      <c r="F69" s="33"/>
      <c r="G69" s="33"/>
      <c r="H69" s="33"/>
      <c r="I69" s="33"/>
      <c r="J69" s="33">
        <v>15</v>
      </c>
      <c r="K69" s="33"/>
    </row>
    <row r="70" spans="1:11" x14ac:dyDescent="0.3">
      <c r="A70" s="35">
        <v>63</v>
      </c>
      <c r="B70" s="170" t="s">
        <v>267</v>
      </c>
      <c r="C70" s="33"/>
      <c r="D70" s="171"/>
      <c r="E70" s="33"/>
      <c r="F70" s="33"/>
      <c r="G70" s="33"/>
      <c r="H70" s="33"/>
      <c r="I70" s="33"/>
      <c r="J70" s="33">
        <v>40</v>
      </c>
      <c r="K70" s="33"/>
    </row>
    <row r="71" spans="1:11" x14ac:dyDescent="0.3">
      <c r="A71" s="35">
        <v>64</v>
      </c>
      <c r="B71" s="170" t="s">
        <v>266</v>
      </c>
      <c r="C71" s="33"/>
      <c r="D71" s="171"/>
      <c r="E71" s="33"/>
      <c r="F71" s="33"/>
      <c r="G71" s="33"/>
      <c r="H71" s="33"/>
      <c r="I71" s="33"/>
      <c r="J71" s="33">
        <v>50</v>
      </c>
      <c r="K71" s="33"/>
    </row>
    <row r="72" spans="1:11" ht="27" x14ac:dyDescent="0.3">
      <c r="A72" s="35">
        <v>65</v>
      </c>
      <c r="B72" s="160" t="s">
        <v>265</v>
      </c>
      <c r="C72" s="33"/>
      <c r="D72" s="171"/>
      <c r="E72" s="33"/>
      <c r="F72" s="33"/>
      <c r="G72" s="33"/>
      <c r="H72" s="33"/>
      <c r="I72" s="33"/>
      <c r="J72" s="33">
        <v>12</v>
      </c>
      <c r="K72" s="33"/>
    </row>
    <row r="73" spans="1:11" ht="27" x14ac:dyDescent="0.3">
      <c r="A73" s="35">
        <v>66</v>
      </c>
      <c r="B73" s="160" t="s">
        <v>264</v>
      </c>
      <c r="C73" s="33"/>
      <c r="D73" s="171"/>
      <c r="E73" s="33"/>
      <c r="F73" s="33"/>
      <c r="G73" s="33"/>
      <c r="H73" s="33"/>
      <c r="I73" s="33"/>
      <c r="J73" s="33">
        <v>10</v>
      </c>
      <c r="K73" s="33"/>
    </row>
    <row r="74" spans="1:11" ht="27.75" x14ac:dyDescent="0.3">
      <c r="A74" s="35">
        <v>67</v>
      </c>
      <c r="B74" s="170" t="s">
        <v>263</v>
      </c>
      <c r="C74" s="33"/>
      <c r="D74" s="171"/>
      <c r="E74" s="33"/>
      <c r="F74" s="33"/>
      <c r="G74" s="33"/>
      <c r="H74" s="33"/>
      <c r="I74" s="33"/>
      <c r="J74" s="33">
        <v>40</v>
      </c>
      <c r="K74" s="33"/>
    </row>
    <row r="75" spans="1:11" x14ac:dyDescent="0.3">
      <c r="A75" s="35">
        <v>68</v>
      </c>
      <c r="B75" s="160" t="s">
        <v>198</v>
      </c>
      <c r="C75" s="33"/>
      <c r="D75" s="33"/>
      <c r="E75" s="33"/>
      <c r="F75" s="33"/>
      <c r="G75" s="33"/>
      <c r="H75" s="33"/>
      <c r="I75" s="33"/>
      <c r="J75" s="33">
        <v>5</v>
      </c>
      <c r="K75" s="33"/>
    </row>
  </sheetData>
  <sortState ref="B52:K75">
    <sortCondition ref="B52:B75"/>
  </sortState>
  <mergeCells count="7">
    <mergeCell ref="H1:I1"/>
    <mergeCell ref="A2:K2"/>
    <mergeCell ref="A1:G1"/>
    <mergeCell ref="A3:H3"/>
    <mergeCell ref="A51:K51"/>
    <mergeCell ref="A30:K30"/>
    <mergeCell ref="A5:K5"/>
  </mergeCells>
  <pageMargins left="0.31496062992125984" right="0.11811023622047245" top="0.74803149606299213" bottom="0.74803149606299213" header="0.31496062992125984" footer="0.31496062992125984"/>
  <pageSetup paperSize="9" scale="53" fitToHeight="0" orientation="landscape" r:id="rId1"/>
  <headerFooter>
    <oddFooter>&amp;R&amp;A - 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19"/>
  <sheetViews>
    <sheetView zoomScale="90" zoomScaleNormal="90" workbookViewId="0">
      <selection activeCell="D14" sqref="D14"/>
    </sheetView>
  </sheetViews>
  <sheetFormatPr baseColWidth="10" defaultRowHeight="16.5" x14ac:dyDescent="0.3"/>
  <cols>
    <col min="1" max="1" width="5.140625" style="1" customWidth="1"/>
    <col min="2" max="2" width="59.5703125" style="4" customWidth="1"/>
    <col min="3" max="12" width="19.28515625" style="1" customWidth="1"/>
    <col min="13" max="16384" width="11.42578125" style="1"/>
  </cols>
  <sheetData>
    <row r="1" spans="1:12" s="26" customFormat="1" ht="146.25" customHeight="1" thickBot="1" x14ac:dyDescent="0.35">
      <c r="A1" s="143" t="s">
        <v>234</v>
      </c>
      <c r="B1" s="144"/>
      <c r="C1" s="144"/>
      <c r="D1" s="144"/>
      <c r="E1" s="144"/>
      <c r="F1" s="145"/>
      <c r="G1" s="148" t="s">
        <v>126</v>
      </c>
      <c r="H1" s="149"/>
      <c r="I1" s="52"/>
      <c r="J1" s="52"/>
      <c r="K1" s="52"/>
      <c r="L1" s="53"/>
    </row>
    <row r="2" spans="1:12" ht="28.5" customHeight="1" x14ac:dyDescent="0.3">
      <c r="A2" s="141" t="s">
        <v>129</v>
      </c>
      <c r="B2" s="141"/>
      <c r="C2" s="141"/>
      <c r="D2" s="141"/>
      <c r="E2" s="141"/>
      <c r="F2" s="141"/>
      <c r="G2" s="142"/>
      <c r="H2" s="142"/>
      <c r="I2" s="142"/>
      <c r="J2" s="142"/>
      <c r="K2" s="142"/>
      <c r="L2" s="142"/>
    </row>
    <row r="3" spans="1:12" s="21" customFormat="1" ht="104.25" customHeight="1" x14ac:dyDescent="0.25">
      <c r="A3" s="153" t="s">
        <v>242</v>
      </c>
      <c r="B3" s="154"/>
      <c r="C3" s="154"/>
      <c r="D3" s="154"/>
      <c r="E3" s="154"/>
      <c r="F3" s="154"/>
      <c r="G3" s="154"/>
      <c r="H3" s="155"/>
      <c r="I3" s="59" t="s">
        <v>224</v>
      </c>
      <c r="J3" s="44">
        <v>0</v>
      </c>
      <c r="K3" s="43" t="s">
        <v>225</v>
      </c>
      <c r="L3" s="45">
        <f>SUM(L5:L19)</f>
        <v>0</v>
      </c>
    </row>
    <row r="4" spans="1:12" ht="35.25" customHeight="1" x14ac:dyDescent="0.3">
      <c r="A4" s="47" t="s">
        <v>0</v>
      </c>
      <c r="B4" s="48" t="s">
        <v>1</v>
      </c>
      <c r="C4" s="46" t="s">
        <v>2</v>
      </c>
      <c r="D4" s="46" t="s">
        <v>57</v>
      </c>
      <c r="E4" s="46" t="s">
        <v>8</v>
      </c>
      <c r="F4" s="46" t="s">
        <v>4</v>
      </c>
      <c r="G4" s="46" t="s">
        <v>5</v>
      </c>
      <c r="H4" s="46" t="s">
        <v>86</v>
      </c>
      <c r="I4" s="46" t="s">
        <v>87</v>
      </c>
      <c r="J4" s="46" t="s">
        <v>96</v>
      </c>
      <c r="K4" s="46" t="s">
        <v>95</v>
      </c>
      <c r="L4" s="46" t="s">
        <v>88</v>
      </c>
    </row>
    <row r="5" spans="1:12" ht="31.5" customHeight="1" x14ac:dyDescent="0.3">
      <c r="A5" s="7">
        <v>1</v>
      </c>
      <c r="B5" s="29" t="s">
        <v>277</v>
      </c>
      <c r="C5" s="28"/>
      <c r="D5" s="28"/>
      <c r="E5" s="28"/>
      <c r="F5" s="28"/>
      <c r="G5" s="28"/>
      <c r="H5" s="28"/>
      <c r="I5" s="28"/>
      <c r="J5" s="28"/>
      <c r="K5" s="39">
        <v>4</v>
      </c>
      <c r="L5" s="28"/>
    </row>
    <row r="6" spans="1:12" ht="17.25" customHeight="1" x14ac:dyDescent="0.3">
      <c r="A6" s="7">
        <v>2</v>
      </c>
      <c r="B6" s="29" t="s">
        <v>212</v>
      </c>
      <c r="C6" s="28"/>
      <c r="D6" s="28"/>
      <c r="E6" s="28"/>
      <c r="F6" s="28"/>
      <c r="G6" s="28"/>
      <c r="H6" s="28"/>
      <c r="I6" s="28"/>
      <c r="J6" s="28"/>
      <c r="K6" s="39">
        <v>20</v>
      </c>
      <c r="L6" s="28"/>
    </row>
    <row r="7" spans="1:12" ht="31.5" customHeight="1" x14ac:dyDescent="0.3">
      <c r="A7" s="7">
        <v>3</v>
      </c>
      <c r="B7" s="36" t="s">
        <v>279</v>
      </c>
      <c r="C7" s="28"/>
      <c r="D7" s="28"/>
      <c r="E7" s="28"/>
      <c r="F7" s="28"/>
      <c r="G7" s="28"/>
      <c r="H7" s="28"/>
      <c r="I7" s="28"/>
      <c r="J7" s="28"/>
      <c r="K7" s="39">
        <v>8</v>
      </c>
      <c r="L7" s="28"/>
    </row>
    <row r="8" spans="1:12" ht="17.25" customHeight="1" x14ac:dyDescent="0.3">
      <c r="A8" s="7">
        <v>4</v>
      </c>
      <c r="B8" s="29" t="s">
        <v>213</v>
      </c>
      <c r="C8" s="28"/>
      <c r="D8" s="28"/>
      <c r="E8" s="28"/>
      <c r="F8" s="28"/>
      <c r="G8" s="28"/>
      <c r="H8" s="28"/>
      <c r="I8" s="28"/>
      <c r="J8" s="28"/>
      <c r="K8" s="39">
        <v>4</v>
      </c>
      <c r="L8" s="28"/>
    </row>
    <row r="9" spans="1:12" ht="17.25" customHeight="1" x14ac:dyDescent="0.3">
      <c r="A9" s="7">
        <v>5</v>
      </c>
      <c r="B9" s="37" t="s">
        <v>214</v>
      </c>
      <c r="C9" s="28"/>
      <c r="D9" s="28"/>
      <c r="E9" s="28"/>
      <c r="F9" s="28"/>
      <c r="G9" s="28"/>
      <c r="H9" s="28"/>
      <c r="I9" s="28"/>
      <c r="J9" s="28"/>
      <c r="K9" s="39">
        <v>1</v>
      </c>
      <c r="L9" s="28"/>
    </row>
    <row r="10" spans="1:12" ht="17.25" customHeight="1" x14ac:dyDescent="0.3">
      <c r="A10" s="7">
        <v>6</v>
      </c>
      <c r="B10" s="37" t="s">
        <v>215</v>
      </c>
      <c r="C10" s="28"/>
      <c r="D10" s="28"/>
      <c r="E10" s="28"/>
      <c r="F10" s="28"/>
      <c r="G10" s="28"/>
      <c r="H10" s="28"/>
      <c r="I10" s="28"/>
      <c r="J10" s="28"/>
      <c r="K10" s="39">
        <v>1</v>
      </c>
      <c r="L10" s="28"/>
    </row>
    <row r="11" spans="1:12" ht="17.25" customHeight="1" x14ac:dyDescent="0.3">
      <c r="A11" s="7">
        <v>7</v>
      </c>
      <c r="B11" s="37" t="s">
        <v>216</v>
      </c>
      <c r="C11" s="28"/>
      <c r="D11" s="28"/>
      <c r="E11" s="28"/>
      <c r="F11" s="28"/>
      <c r="G11" s="28"/>
      <c r="H11" s="28"/>
      <c r="I11" s="28"/>
      <c r="J11" s="28"/>
      <c r="K11" s="39">
        <v>6</v>
      </c>
      <c r="L11" s="28"/>
    </row>
    <row r="12" spans="1:12" ht="17.25" customHeight="1" x14ac:dyDescent="0.3">
      <c r="A12" s="7">
        <v>8</v>
      </c>
      <c r="B12" s="37" t="s">
        <v>217</v>
      </c>
      <c r="C12" s="28"/>
      <c r="D12" s="28"/>
      <c r="E12" s="28"/>
      <c r="F12" s="28"/>
      <c r="G12" s="28"/>
      <c r="H12" s="28"/>
      <c r="I12" s="28"/>
      <c r="J12" s="28"/>
      <c r="K12" s="39">
        <v>2</v>
      </c>
      <c r="L12" s="28"/>
    </row>
    <row r="13" spans="1:12" ht="17.25" customHeight="1" x14ac:dyDescent="0.3">
      <c r="A13" s="7">
        <v>9</v>
      </c>
      <c r="B13" s="29" t="s">
        <v>218</v>
      </c>
      <c r="C13" s="28"/>
      <c r="D13" s="28"/>
      <c r="E13" s="28"/>
      <c r="F13" s="28"/>
      <c r="G13" s="28"/>
      <c r="H13" s="28"/>
      <c r="I13" s="28"/>
      <c r="J13" s="28"/>
      <c r="K13" s="39">
        <v>2</v>
      </c>
      <c r="L13" s="28"/>
    </row>
    <row r="14" spans="1:12" ht="17.25" customHeight="1" x14ac:dyDescent="0.3">
      <c r="A14" s="7">
        <v>10</v>
      </c>
      <c r="B14" s="29" t="s">
        <v>219</v>
      </c>
      <c r="C14" s="28"/>
      <c r="D14" s="28"/>
      <c r="E14" s="28"/>
      <c r="F14" s="28"/>
      <c r="G14" s="28"/>
      <c r="H14" s="28"/>
      <c r="I14" s="28"/>
      <c r="J14" s="28"/>
      <c r="K14" s="39">
        <v>5</v>
      </c>
      <c r="L14" s="28"/>
    </row>
    <row r="15" spans="1:12" ht="17.25" customHeight="1" x14ac:dyDescent="0.3">
      <c r="A15" s="7">
        <v>11</v>
      </c>
      <c r="B15" s="29" t="s">
        <v>220</v>
      </c>
      <c r="C15" s="28"/>
      <c r="D15" s="28"/>
      <c r="E15" s="28"/>
      <c r="F15" s="28"/>
      <c r="G15" s="28"/>
      <c r="H15" s="28"/>
      <c r="I15" s="28"/>
      <c r="J15" s="28"/>
      <c r="K15" s="39">
        <v>2</v>
      </c>
      <c r="L15" s="28"/>
    </row>
    <row r="16" spans="1:12" ht="17.25" customHeight="1" x14ac:dyDescent="0.3">
      <c r="A16" s="7">
        <v>12</v>
      </c>
      <c r="B16" s="36" t="s">
        <v>221</v>
      </c>
      <c r="C16" s="28"/>
      <c r="D16" s="28"/>
      <c r="E16" s="28"/>
      <c r="F16" s="28"/>
      <c r="G16" s="28"/>
      <c r="H16" s="28"/>
      <c r="I16" s="28"/>
      <c r="J16" s="28"/>
      <c r="K16" s="39">
        <v>1</v>
      </c>
      <c r="L16" s="28"/>
    </row>
    <row r="17" spans="1:12" ht="17.25" customHeight="1" x14ac:dyDescent="0.3">
      <c r="A17" s="7">
        <v>13</v>
      </c>
      <c r="B17" s="36" t="s">
        <v>222</v>
      </c>
      <c r="C17" s="28"/>
      <c r="D17" s="28"/>
      <c r="E17" s="28"/>
      <c r="F17" s="28"/>
      <c r="G17" s="28"/>
      <c r="H17" s="28"/>
      <c r="I17" s="28"/>
      <c r="J17" s="28"/>
      <c r="K17" s="39">
        <v>10</v>
      </c>
      <c r="L17" s="28"/>
    </row>
    <row r="18" spans="1:12" ht="17.25" customHeight="1" x14ac:dyDescent="0.3">
      <c r="A18" s="7">
        <v>14</v>
      </c>
      <c r="B18" s="29" t="s">
        <v>223</v>
      </c>
      <c r="C18" s="28"/>
      <c r="D18" s="28"/>
      <c r="E18" s="28"/>
      <c r="F18" s="28"/>
      <c r="G18" s="28"/>
      <c r="H18" s="28"/>
      <c r="I18" s="28"/>
      <c r="J18" s="28"/>
      <c r="K18" s="39">
        <v>2</v>
      </c>
      <c r="L18" s="28"/>
    </row>
    <row r="19" spans="1:12" ht="31.5" customHeight="1" x14ac:dyDescent="0.3">
      <c r="A19" s="7">
        <v>15</v>
      </c>
      <c r="B19" s="29" t="s">
        <v>278</v>
      </c>
      <c r="C19" s="28"/>
      <c r="D19" s="28"/>
      <c r="E19" s="28"/>
      <c r="F19" s="28"/>
      <c r="G19" s="28"/>
      <c r="H19" s="28"/>
      <c r="I19" s="28"/>
      <c r="J19" s="28"/>
      <c r="K19" s="39">
        <v>350</v>
      </c>
      <c r="L19" s="28"/>
    </row>
  </sheetData>
  <mergeCells count="4">
    <mergeCell ref="A3:H3"/>
    <mergeCell ref="A1:F1"/>
    <mergeCell ref="G1:H1"/>
    <mergeCell ref="A2:L2"/>
  </mergeCells>
  <pageMargins left="0.70866141732283472" right="0.70866141732283472" top="0.74803149606299213" bottom="0.74803149606299213" header="0.31496062992125984" footer="0.31496062992125984"/>
  <pageSetup paperSize="9" scale="50" fitToHeight="0" orientation="landscape" r:id="rId1"/>
  <headerFooter>
    <oddFooter>&amp;R&amp;A - 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5325E-080C-47C3-ADF9-447E04ED08C8}">
  <dimension ref="A1:D6"/>
  <sheetViews>
    <sheetView zoomScale="85" zoomScaleNormal="85" workbookViewId="0">
      <selection activeCell="A5" sqref="A5"/>
    </sheetView>
  </sheetViews>
  <sheetFormatPr baseColWidth="10" defaultRowHeight="16.5" x14ac:dyDescent="0.3"/>
  <cols>
    <col min="1" max="1" width="62.42578125" style="4" customWidth="1"/>
    <col min="2" max="2" width="37.42578125" style="1" customWidth="1"/>
    <col min="3" max="4" width="21.28515625" style="1" customWidth="1"/>
    <col min="5" max="16384" width="11.42578125" style="1"/>
  </cols>
  <sheetData>
    <row r="1" spans="1:4" s="26" customFormat="1" ht="122.25" customHeight="1" thickBot="1" x14ac:dyDescent="0.35">
      <c r="A1" s="69" t="s">
        <v>240</v>
      </c>
      <c r="B1" s="51" t="s">
        <v>126</v>
      </c>
      <c r="C1" s="24"/>
      <c r="D1" s="25"/>
    </row>
    <row r="2" spans="1:4" s="21" customFormat="1" ht="97.5" customHeight="1" x14ac:dyDescent="0.25">
      <c r="A2" s="146" t="s">
        <v>127</v>
      </c>
      <c r="B2" s="147"/>
      <c r="C2" s="49" t="s">
        <v>100</v>
      </c>
      <c r="D2" s="50">
        <v>0</v>
      </c>
    </row>
    <row r="3" spans="1:4" ht="19.899999999999999" customHeight="1" x14ac:dyDescent="0.3"/>
    <row r="4" spans="1:4" ht="19.899999999999999" customHeight="1" x14ac:dyDescent="0.3"/>
    <row r="5" spans="1:4" ht="19.899999999999999" customHeight="1" x14ac:dyDescent="0.3"/>
    <row r="6" spans="1:4" ht="19.899999999999999" customHeight="1" x14ac:dyDescent="0.3"/>
  </sheetData>
  <mergeCells count="1">
    <mergeCell ref="A2:B2"/>
  </mergeCells>
  <pageMargins left="0.31496062992125984" right="0.11811023622047245"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AF39A-0ABE-4700-82B2-A0E8B2D983E1}">
  <dimension ref="A1:D6"/>
  <sheetViews>
    <sheetView workbookViewId="0">
      <selection activeCell="A11" sqref="A11"/>
    </sheetView>
  </sheetViews>
  <sheetFormatPr baseColWidth="10" defaultRowHeight="16.5" x14ac:dyDescent="0.3"/>
  <cols>
    <col min="1" max="1" width="62.42578125" style="4" customWidth="1"/>
    <col min="2" max="2" width="37.42578125" style="1" customWidth="1"/>
    <col min="3" max="4" width="21.28515625" style="1" customWidth="1"/>
    <col min="5" max="16384" width="11.42578125" style="1"/>
  </cols>
  <sheetData>
    <row r="1" spans="1:4" s="26" customFormat="1" ht="122.25" customHeight="1" thickBot="1" x14ac:dyDescent="0.35">
      <c r="A1" s="69" t="s">
        <v>240</v>
      </c>
      <c r="B1" s="51" t="s">
        <v>126</v>
      </c>
      <c r="C1" s="24"/>
      <c r="D1" s="25"/>
    </row>
    <row r="2" spans="1:4" s="21" customFormat="1" ht="97.5" customHeight="1" x14ac:dyDescent="0.25">
      <c r="A2" s="146" t="s">
        <v>128</v>
      </c>
      <c r="B2" s="147"/>
      <c r="C2" s="49" t="s">
        <v>100</v>
      </c>
      <c r="D2" s="50">
        <v>0</v>
      </c>
    </row>
    <row r="3" spans="1:4" ht="19.899999999999999" customHeight="1" x14ac:dyDescent="0.3"/>
    <row r="4" spans="1:4" ht="19.899999999999999" customHeight="1" x14ac:dyDescent="0.3"/>
    <row r="5" spans="1:4" ht="19.899999999999999" customHeight="1" x14ac:dyDescent="0.3"/>
    <row r="6" spans="1:4" ht="19.899999999999999" customHeight="1" x14ac:dyDescent="0.3"/>
  </sheetData>
  <mergeCells count="1">
    <mergeCell ref="A2:B2"/>
  </mergeCells>
  <pageMargins left="0.11811023622047245" right="0"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19"/>
  <sheetViews>
    <sheetView tabSelected="1" zoomScale="85" zoomScaleNormal="85" workbookViewId="0">
      <selection activeCell="F3" sqref="F3:G3"/>
    </sheetView>
  </sheetViews>
  <sheetFormatPr baseColWidth="10" defaultRowHeight="16.5" x14ac:dyDescent="0.3"/>
  <cols>
    <col min="1" max="1" width="6" style="21" customWidth="1"/>
    <col min="2" max="2" width="80.7109375" style="1" customWidth="1"/>
    <col min="3" max="4" width="22.7109375" style="1" customWidth="1"/>
    <col min="5" max="5" width="24.7109375" style="1" customWidth="1"/>
    <col min="6" max="6" width="22.7109375" style="1" customWidth="1"/>
    <col min="7" max="7" width="25.42578125" style="1" customWidth="1"/>
    <col min="8" max="9" width="22.7109375" style="1" customWidth="1"/>
    <col min="10" max="16384" width="11.42578125" style="1"/>
  </cols>
  <sheetData>
    <row r="1" spans="1:9" s="26" customFormat="1" ht="100.5" customHeight="1" thickBot="1" x14ac:dyDescent="0.35">
      <c r="A1" s="143" t="s">
        <v>243</v>
      </c>
      <c r="B1" s="144"/>
      <c r="C1" s="144"/>
      <c r="D1" s="144"/>
      <c r="E1" s="144"/>
      <c r="F1" s="145"/>
      <c r="G1" s="148" t="s">
        <v>126</v>
      </c>
      <c r="H1" s="149"/>
      <c r="I1" s="53"/>
    </row>
    <row r="2" spans="1:9" ht="32.25" customHeight="1" x14ac:dyDescent="0.3">
      <c r="A2" s="141" t="s">
        <v>129</v>
      </c>
      <c r="B2" s="141"/>
      <c r="C2" s="141"/>
      <c r="D2" s="141"/>
      <c r="E2" s="141"/>
      <c r="F2" s="141"/>
      <c r="G2" s="142"/>
      <c r="H2" s="142"/>
      <c r="I2" s="142"/>
    </row>
    <row r="3" spans="1:9" s="4" customFormat="1" ht="63" customHeight="1" x14ac:dyDescent="0.3">
      <c r="A3" s="153" t="s">
        <v>99</v>
      </c>
      <c r="B3" s="154"/>
      <c r="C3" s="154"/>
      <c r="D3" s="154"/>
      <c r="E3" s="155"/>
      <c r="F3" s="58" t="s">
        <v>211</v>
      </c>
      <c r="G3" s="55">
        <v>0</v>
      </c>
      <c r="H3" s="54" t="s">
        <v>210</v>
      </c>
      <c r="I3" s="56">
        <f>+SUM(I5:I44)</f>
        <v>0</v>
      </c>
    </row>
    <row r="4" spans="1:9" s="4" customFormat="1" ht="40.15" customHeight="1" x14ac:dyDescent="0.3">
      <c r="A4" s="46" t="s">
        <v>0</v>
      </c>
      <c r="B4" s="46" t="s">
        <v>1</v>
      </c>
      <c r="C4" s="46" t="s">
        <v>2</v>
      </c>
      <c r="D4" s="46" t="s">
        <v>3</v>
      </c>
      <c r="E4" s="46" t="s">
        <v>36</v>
      </c>
      <c r="F4" s="46" t="s">
        <v>4</v>
      </c>
      <c r="G4" s="46" t="s">
        <v>5</v>
      </c>
      <c r="H4" s="46" t="s">
        <v>6</v>
      </c>
      <c r="I4" s="46" t="s">
        <v>7</v>
      </c>
    </row>
    <row r="5" spans="1:9" x14ac:dyDescent="0.3">
      <c r="A5" s="150" t="s">
        <v>132</v>
      </c>
      <c r="B5" s="151"/>
      <c r="C5" s="151"/>
      <c r="D5" s="151"/>
      <c r="E5" s="151"/>
      <c r="F5" s="151"/>
      <c r="G5" s="151"/>
      <c r="H5" s="151"/>
      <c r="I5" s="152"/>
    </row>
    <row r="6" spans="1:9" ht="19.899999999999999" customHeight="1" x14ac:dyDescent="0.3">
      <c r="A6" s="3">
        <v>1</v>
      </c>
      <c r="B6" s="2" t="s">
        <v>35</v>
      </c>
      <c r="C6" s="6"/>
      <c r="D6" s="6"/>
      <c r="E6" s="6"/>
      <c r="F6" s="6"/>
      <c r="G6" s="6"/>
      <c r="H6" s="23">
        <f>500*1000</f>
        <v>500000</v>
      </c>
      <c r="I6" s="8"/>
    </row>
    <row r="7" spans="1:9" ht="19.899999999999999" customHeight="1" x14ac:dyDescent="0.3">
      <c r="A7" s="3">
        <v>2</v>
      </c>
      <c r="B7" s="2" t="s">
        <v>37</v>
      </c>
      <c r="C7" s="6"/>
      <c r="D7" s="6"/>
      <c r="E7" s="6"/>
      <c r="F7" s="6"/>
      <c r="G7" s="6"/>
      <c r="H7" s="23">
        <f>500*15</f>
        <v>7500</v>
      </c>
      <c r="I7" s="8"/>
    </row>
    <row r="8" spans="1:9" ht="19.899999999999999" customHeight="1" x14ac:dyDescent="0.3">
      <c r="A8" s="3">
        <v>3</v>
      </c>
      <c r="B8" s="2" t="s">
        <v>38</v>
      </c>
      <c r="C8" s="6"/>
      <c r="D8" s="6"/>
      <c r="E8" s="6"/>
      <c r="F8" s="6"/>
      <c r="G8" s="6"/>
      <c r="H8" s="23">
        <f>500*7</f>
        <v>3500</v>
      </c>
      <c r="I8" s="8"/>
    </row>
    <row r="9" spans="1:9" ht="19.899999999999999" customHeight="1" x14ac:dyDescent="0.3">
      <c r="A9" s="3">
        <v>4</v>
      </c>
      <c r="B9" s="2" t="s">
        <v>48</v>
      </c>
      <c r="C9" s="6"/>
      <c r="D9" s="6"/>
      <c r="E9" s="6"/>
      <c r="F9" s="6"/>
      <c r="G9" s="6"/>
      <c r="H9" s="23">
        <f>250*2</f>
        <v>500</v>
      </c>
      <c r="I9" s="8"/>
    </row>
    <row r="10" spans="1:9" ht="19.899999999999999" customHeight="1" x14ac:dyDescent="0.3">
      <c r="A10" s="3">
        <v>5</v>
      </c>
      <c r="B10" s="2" t="s">
        <v>49</v>
      </c>
      <c r="C10" s="6"/>
      <c r="D10" s="6"/>
      <c r="E10" s="6"/>
      <c r="F10" s="6"/>
      <c r="G10" s="6"/>
      <c r="H10" s="23">
        <f>500*3</f>
        <v>1500</v>
      </c>
      <c r="I10" s="8"/>
    </row>
    <row r="11" spans="1:9" x14ac:dyDescent="0.3">
      <c r="A11" s="150" t="s">
        <v>133</v>
      </c>
      <c r="B11" s="151"/>
      <c r="C11" s="151"/>
      <c r="D11" s="151"/>
      <c r="E11" s="151"/>
      <c r="F11" s="151"/>
      <c r="G11" s="151"/>
      <c r="H11" s="151"/>
      <c r="I11" s="152"/>
    </row>
    <row r="12" spans="1:9" x14ac:dyDescent="0.3">
      <c r="A12" s="7">
        <v>6</v>
      </c>
      <c r="B12" s="2" t="s">
        <v>39</v>
      </c>
      <c r="C12" s="6"/>
      <c r="D12" s="6"/>
      <c r="E12" s="6"/>
      <c r="F12" s="6"/>
      <c r="G12" s="6"/>
      <c r="H12" s="23">
        <f>250*20</f>
        <v>5000</v>
      </c>
      <c r="I12" s="33"/>
    </row>
    <row r="13" spans="1:9" x14ac:dyDescent="0.3">
      <c r="A13" s="7">
        <v>7</v>
      </c>
      <c r="B13" s="2" t="s">
        <v>40</v>
      </c>
      <c r="C13" s="6"/>
      <c r="D13" s="6"/>
      <c r="E13" s="6"/>
      <c r="F13" s="6"/>
      <c r="G13" s="6"/>
      <c r="H13" s="23">
        <f>500*1</f>
        <v>500</v>
      </c>
      <c r="I13" s="33"/>
    </row>
    <row r="14" spans="1:9" x14ac:dyDescent="0.3">
      <c r="A14" s="7">
        <v>8</v>
      </c>
      <c r="B14" s="2" t="s">
        <v>41</v>
      </c>
      <c r="C14" s="6"/>
      <c r="D14" s="6"/>
      <c r="E14" s="6"/>
      <c r="F14" s="6"/>
      <c r="G14" s="6"/>
      <c r="H14" s="23">
        <f>250*2</f>
        <v>500</v>
      </c>
      <c r="I14" s="33"/>
    </row>
    <row r="15" spans="1:9" x14ac:dyDescent="0.3">
      <c r="A15" s="7">
        <v>9</v>
      </c>
      <c r="B15" s="2" t="s">
        <v>42</v>
      </c>
      <c r="C15" s="6"/>
      <c r="D15" s="6"/>
      <c r="E15" s="6"/>
      <c r="F15" s="6"/>
      <c r="G15" s="6"/>
      <c r="H15" s="23">
        <f>250*2</f>
        <v>500</v>
      </c>
      <c r="I15" s="33"/>
    </row>
    <row r="16" spans="1:9" x14ac:dyDescent="0.3">
      <c r="A16" s="7">
        <v>10</v>
      </c>
      <c r="B16" s="2" t="s">
        <v>43</v>
      </c>
      <c r="C16" s="6"/>
      <c r="D16" s="6"/>
      <c r="E16" s="6"/>
      <c r="F16" s="6"/>
      <c r="G16" s="6"/>
      <c r="H16" s="23">
        <v>500</v>
      </c>
      <c r="I16" s="33"/>
    </row>
    <row r="17" spans="1:9" x14ac:dyDescent="0.3">
      <c r="A17" s="7">
        <v>11</v>
      </c>
      <c r="B17" s="2" t="s">
        <v>44</v>
      </c>
      <c r="C17" s="6"/>
      <c r="D17" s="6"/>
      <c r="E17" s="6"/>
      <c r="F17" s="6"/>
      <c r="G17" s="6"/>
      <c r="H17" s="23">
        <v>500</v>
      </c>
      <c r="I17" s="33"/>
    </row>
    <row r="18" spans="1:9" x14ac:dyDescent="0.3">
      <c r="A18" s="7">
        <v>12</v>
      </c>
      <c r="B18" s="2" t="s">
        <v>45</v>
      </c>
      <c r="C18" s="6"/>
      <c r="D18" s="6"/>
      <c r="E18" s="6"/>
      <c r="F18" s="6"/>
      <c r="G18" s="6"/>
      <c r="H18" s="23">
        <v>500</v>
      </c>
      <c r="I18" s="33"/>
    </row>
    <row r="19" spans="1:9" x14ac:dyDescent="0.3">
      <c r="A19" s="7">
        <v>13</v>
      </c>
      <c r="B19" s="2" t="s">
        <v>47</v>
      </c>
      <c r="C19" s="6" t="s">
        <v>46</v>
      </c>
      <c r="D19" s="6"/>
      <c r="E19" s="6"/>
      <c r="F19" s="6"/>
      <c r="G19" s="6"/>
      <c r="H19" s="23">
        <f>250*2</f>
        <v>500</v>
      </c>
      <c r="I19" s="33"/>
    </row>
  </sheetData>
  <mergeCells count="6">
    <mergeCell ref="A5:I5"/>
    <mergeCell ref="A11:I11"/>
    <mergeCell ref="A1:F1"/>
    <mergeCell ref="G1:H1"/>
    <mergeCell ref="A2:I2"/>
    <mergeCell ref="A3:E3"/>
  </mergeCells>
  <pageMargins left="0.70866141732283472" right="0.70866141732283472" top="0.74803149606299213" bottom="0.74803149606299213" header="0.31496062992125984" footer="0.31496062992125984"/>
  <pageSetup paperSize="9" scale="52" fitToHeight="0" orientation="landscape" r:id="rId1"/>
  <headerFooter>
    <oddFooter>&amp;R&amp;A - 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11"/>
  <sheetViews>
    <sheetView zoomScale="85" zoomScaleNormal="85" workbookViewId="0">
      <selection activeCell="G3" sqref="G3:H3"/>
    </sheetView>
  </sheetViews>
  <sheetFormatPr baseColWidth="10" defaultRowHeight="16.5" x14ac:dyDescent="0.3"/>
  <cols>
    <col min="1" max="1" width="6.7109375" style="1" customWidth="1"/>
    <col min="2" max="2" width="80.7109375" style="1" customWidth="1"/>
    <col min="3" max="3" width="59.85546875" style="1" customWidth="1"/>
    <col min="4" max="6" width="22.7109375" style="1" customWidth="1"/>
    <col min="7" max="7" width="24.7109375" style="1" customWidth="1"/>
    <col min="8" max="10" width="22.7109375" style="1" customWidth="1"/>
    <col min="11" max="16384" width="11.42578125" style="1"/>
  </cols>
  <sheetData>
    <row r="1" spans="1:10" s="26" customFormat="1" ht="93" customHeight="1" thickBot="1" x14ac:dyDescent="0.35">
      <c r="A1" s="143" t="s">
        <v>243</v>
      </c>
      <c r="B1" s="144"/>
      <c r="C1" s="144"/>
      <c r="D1" s="144"/>
      <c r="E1" s="144"/>
      <c r="F1" s="145"/>
      <c r="G1" s="148" t="s">
        <v>126</v>
      </c>
      <c r="H1" s="149"/>
      <c r="I1" s="52"/>
      <c r="J1" s="53"/>
    </row>
    <row r="2" spans="1:10" ht="40.15" customHeight="1" x14ac:dyDescent="0.3">
      <c r="A2" s="156" t="s">
        <v>129</v>
      </c>
      <c r="B2" s="157"/>
      <c r="C2" s="157"/>
      <c r="D2" s="157"/>
      <c r="E2" s="157"/>
      <c r="F2" s="157"/>
      <c r="G2" s="158"/>
      <c r="H2" s="158"/>
      <c r="I2" s="158"/>
      <c r="J2" s="159"/>
    </row>
    <row r="3" spans="1:10" s="4" customFormat="1" ht="67.5" customHeight="1" x14ac:dyDescent="0.3">
      <c r="A3" s="153" t="s">
        <v>131</v>
      </c>
      <c r="B3" s="154"/>
      <c r="C3" s="154"/>
      <c r="D3" s="154"/>
      <c r="E3" s="154"/>
      <c r="F3" s="155"/>
      <c r="G3" s="58" t="s">
        <v>211</v>
      </c>
      <c r="H3" s="55">
        <v>0</v>
      </c>
      <c r="I3" s="58" t="s">
        <v>25</v>
      </c>
      <c r="J3" s="57">
        <f>+SUM(J5:J11)</f>
        <v>0</v>
      </c>
    </row>
    <row r="4" spans="1:10" s="4" customFormat="1" ht="40.15" customHeight="1" x14ac:dyDescent="0.3">
      <c r="A4" s="47" t="s">
        <v>0</v>
      </c>
      <c r="B4" s="48" t="s">
        <v>1</v>
      </c>
      <c r="C4" s="48" t="s">
        <v>58</v>
      </c>
      <c r="D4" s="46" t="s">
        <v>2</v>
      </c>
      <c r="E4" s="46" t="s">
        <v>57</v>
      </c>
      <c r="F4" s="46" t="s">
        <v>50</v>
      </c>
      <c r="G4" s="46" t="s">
        <v>4</v>
      </c>
      <c r="H4" s="46" t="s">
        <v>5</v>
      </c>
      <c r="I4" s="46" t="s">
        <v>6</v>
      </c>
      <c r="J4" s="46" t="s">
        <v>7</v>
      </c>
    </row>
    <row r="5" spans="1:10" ht="39" customHeight="1" x14ac:dyDescent="0.3">
      <c r="A5" s="13">
        <v>1</v>
      </c>
      <c r="B5" s="5" t="s">
        <v>59</v>
      </c>
      <c r="C5" s="5"/>
      <c r="D5" s="6"/>
      <c r="E5" s="6"/>
      <c r="F5" s="6"/>
      <c r="G5" s="6"/>
      <c r="H5" s="6"/>
      <c r="I5" s="23" t="s">
        <v>66</v>
      </c>
      <c r="J5" s="6"/>
    </row>
    <row r="6" spans="1:10" ht="39" customHeight="1" x14ac:dyDescent="0.3">
      <c r="A6" s="13">
        <v>2</v>
      </c>
      <c r="B6" s="5" t="s">
        <v>60</v>
      </c>
      <c r="C6" s="5"/>
      <c r="D6" s="6"/>
      <c r="E6" s="6"/>
      <c r="F6" s="6"/>
      <c r="G6" s="6"/>
      <c r="H6" s="6"/>
      <c r="I6" s="23">
        <v>5000</v>
      </c>
      <c r="J6" s="6"/>
    </row>
    <row r="7" spans="1:10" ht="39" customHeight="1" x14ac:dyDescent="0.3">
      <c r="A7" s="13">
        <v>3</v>
      </c>
      <c r="B7" s="5" t="s">
        <v>61</v>
      </c>
      <c r="C7" s="5"/>
      <c r="D7" s="6"/>
      <c r="E7" s="6"/>
      <c r="F7" s="6"/>
      <c r="G7" s="6"/>
      <c r="H7" s="6"/>
      <c r="I7" s="23">
        <v>2500</v>
      </c>
      <c r="J7" s="6"/>
    </row>
    <row r="8" spans="1:10" ht="39" customHeight="1" x14ac:dyDescent="0.3">
      <c r="A8" s="13">
        <v>4</v>
      </c>
      <c r="B8" s="5" t="s">
        <v>62</v>
      </c>
      <c r="C8" s="5"/>
      <c r="D8" s="6"/>
      <c r="E8" s="6"/>
      <c r="F8" s="6"/>
      <c r="G8" s="6"/>
      <c r="H8" s="6"/>
      <c r="I8" s="23">
        <v>500</v>
      </c>
      <c r="J8" s="6"/>
    </row>
    <row r="9" spans="1:10" ht="39" customHeight="1" x14ac:dyDescent="0.3">
      <c r="A9" s="13">
        <v>5</v>
      </c>
      <c r="B9" s="5" t="s">
        <v>63</v>
      </c>
      <c r="C9" s="5"/>
      <c r="D9" s="6"/>
      <c r="E9" s="6"/>
      <c r="F9" s="6"/>
      <c r="G9" s="6"/>
      <c r="H9" s="6"/>
      <c r="I9" s="23">
        <f>250*2</f>
        <v>500</v>
      </c>
      <c r="J9" s="6"/>
    </row>
    <row r="10" spans="1:10" ht="39" customHeight="1" x14ac:dyDescent="0.3">
      <c r="A10" s="13">
        <v>6</v>
      </c>
      <c r="B10" s="5" t="s">
        <v>64</v>
      </c>
      <c r="C10" s="5"/>
      <c r="D10" s="6"/>
      <c r="E10" s="6"/>
      <c r="F10" s="6"/>
      <c r="G10" s="6"/>
      <c r="H10" s="6"/>
      <c r="I10" s="23">
        <f>250*4</f>
        <v>1000</v>
      </c>
      <c r="J10" s="6"/>
    </row>
    <row r="11" spans="1:10" ht="39" customHeight="1" x14ac:dyDescent="0.3">
      <c r="A11" s="13">
        <v>7</v>
      </c>
      <c r="B11" s="5" t="s">
        <v>65</v>
      </c>
      <c r="C11" s="5"/>
      <c r="D11" s="6"/>
      <c r="E11" s="6"/>
      <c r="F11" s="6"/>
      <c r="G11" s="6"/>
      <c r="H11" s="6"/>
      <c r="I11" s="23">
        <f>(500*10)/5</f>
        <v>1000</v>
      </c>
      <c r="J11" s="6"/>
    </row>
  </sheetData>
  <mergeCells count="4">
    <mergeCell ref="A2:J2"/>
    <mergeCell ref="A1:F1"/>
    <mergeCell ref="G1:H1"/>
    <mergeCell ref="A3:F3"/>
  </mergeCells>
  <pageMargins left="0.51181102362204722" right="0.51181102362204722" top="0.35433070866141736" bottom="0.35433070866141736" header="0.31496062992125984" footer="0.31496062992125984"/>
  <pageSetup paperSize="9" scale="44" fitToHeight="0" orientation="landscape" r:id="rId1"/>
  <headerFooter>
    <oddFooter>&amp;R&amp;A -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6</vt:i4>
      </vt:variant>
    </vt:vector>
  </HeadingPairs>
  <TitlesOfParts>
    <vt:vector size="16" baseType="lpstr">
      <vt:lpstr>BORDEREAUX DE PRIX</vt:lpstr>
      <vt:lpstr>ANNEXE</vt:lpstr>
      <vt:lpstr>lot 1 Fourn scolaires</vt:lpstr>
      <vt:lpstr>lot 2 Fourn adm+classmt+plast</vt:lpstr>
      <vt:lpstr>lot 3 Peintures</vt:lpstr>
      <vt:lpstr>lot 4 Librairie sco</vt:lpstr>
      <vt:lpstr>lot 5 Librairie hors sco</vt:lpstr>
      <vt:lpstr>lot 6 Papiers</vt:lpstr>
      <vt:lpstr>lot 7 Enveloppes</vt:lpstr>
      <vt:lpstr>lot 8 Tampons Encreurs</vt:lpstr>
      <vt:lpstr>'lot 1 Fourn scolaires'!Impression_des_titres</vt:lpstr>
      <vt:lpstr>'lot 2 Fourn adm+classmt+plast'!Impression_des_titres</vt:lpstr>
      <vt:lpstr>'lot 6 Papiers'!Impression_des_titres</vt:lpstr>
      <vt:lpstr>'lot 7 Enveloppes'!Impression_des_titres</vt:lpstr>
      <vt:lpstr>'lot 8 Tampons Encreurs'!Impression_des_titres</vt:lpstr>
      <vt:lpstr>'lot 8 Tampons Encreurs'!Zone_d_impression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Alexandre.Bance</dc:creator>
  <cp:lastModifiedBy>Emmanuelle</cp:lastModifiedBy>
  <cp:lastPrinted>2018-07-09T09:38:37Z</cp:lastPrinted>
  <dcterms:created xsi:type="dcterms:W3CDTF">2016-10-06T08:03:34Z</dcterms:created>
  <dcterms:modified xsi:type="dcterms:W3CDTF">2018-07-09T09:41:26Z</dcterms:modified>
</cp:coreProperties>
</file>